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xlsBook" defaultThemeVersion="124226"/>
  <mc:AlternateContent xmlns:mc="http://schemas.openxmlformats.org/markup-compatibility/2006">
    <mc:Choice Requires="x15">
      <x15ac:absPath xmlns:x15ac="http://schemas.microsoft.com/office/spreadsheetml/2010/11/ac" url="C:\Users\holodovags\Downloads\"/>
    </mc:Choice>
  </mc:AlternateContent>
  <bookViews>
    <workbookView xWindow="0" yWindow="0" windowWidth="28800" windowHeight="12225" tabRatio="947" firstSheet="1" activeTab="3"/>
  </bookViews>
  <sheets>
    <sheet name="modProv" sheetId="570" state="veryHidden" r:id="rId1"/>
    <sheet name="Инструкция" sheetId="525" r:id="rId2"/>
    <sheet name="Лог обновления" sheetId="429" state="veryHidden" r:id="rId3"/>
    <sheet name="Титульный" sheetId="437" r:id="rId4"/>
    <sheet name="Территории" sheetId="566" r:id="rId5"/>
    <sheet name="Дифференциация" sheetId="556" r:id="rId6"/>
    <sheet name="Форма 1.0.1" sheetId="569" r:id="rId7"/>
    <sheet name="Форма 2.10" sheetId="532" r:id="rId8"/>
    <sheet name="Сведения об изменении" sheetId="547" state="veryHidden" r:id="rId9"/>
    <sheet name="Форма 1.0.2" sheetId="564" state="veryHidden" r:id="rId10"/>
    <sheet name="Комментарии" sheetId="431" r:id="rId11"/>
    <sheet name="Проверка" sheetId="432" r:id="rId12"/>
    <sheet name="modReestr" sheetId="562" state="veryHidden" r:id="rId13"/>
    <sheet name="AllSheetsInThisWorkbook" sheetId="389" state="veryHidden" r:id="rId14"/>
    <sheet name="TEHSHEET" sheetId="205" state="veryHidden" r:id="rId15"/>
    <sheet name="modCheckCyan" sheetId="553" state="veryHidden" r:id="rId16"/>
    <sheet name="modInfo" sheetId="513" state="veryHidden" r:id="rId17"/>
    <sheet name="et_union_hor" sheetId="471" state="veryHidden" r:id="rId18"/>
    <sheet name="et_union_vert" sheetId="521" state="veryHidden" r:id="rId19"/>
    <sheet name="modList00" sheetId="546" state="veryHidden" r:id="rId20"/>
    <sheet name="modList01" sheetId="500" state="veryHidden" r:id="rId21"/>
    <sheet name="modList02" sheetId="533" state="veryHidden" r:id="rId22"/>
    <sheet name="modList03" sheetId="565" state="veryHidden" r:id="rId23"/>
    <sheet name="modList04" sheetId="548" state="veryHidden" r:id="rId24"/>
    <sheet name="modList07" sheetId="557" state="veryHidden" r:id="rId25"/>
    <sheet name="modList09" sheetId="567" state="veryHidden" r:id="rId26"/>
    <sheet name="modHTTP" sheetId="554" state="veryHidden" r:id="rId27"/>
    <sheet name="modfrmRegion" sheetId="545" state="veryHidden" r:id="rId28"/>
    <sheet name="MR_LIST" sheetId="540" state="veryHidden" r:id="rId29"/>
    <sheet name="REESTR_VT" sheetId="543" state="veryHidden" r:id="rId30"/>
    <sheet name="REESTR_VED" sheetId="544" state="veryHidden" r:id="rId31"/>
    <sheet name="modfrmReestrObj" sheetId="539" state="veryHidden" r:id="rId32"/>
    <sheet name="DataOrg" sheetId="550" state="veryHidden" r:id="rId33"/>
    <sheet name="modfrmReestr" sheetId="434" state="veryHidden" r:id="rId34"/>
    <sheet name="modUpdTemplMain" sheetId="424" state="veryHidden" r:id="rId35"/>
    <sheet name="REESTR_ORG" sheetId="390" state="veryHidden" r:id="rId36"/>
    <sheet name="modClassifierValidate" sheetId="400" state="veryHidden" r:id="rId37"/>
    <sheet name="modHyp" sheetId="398" state="veryHidden" r:id="rId38"/>
    <sheet name="modfrmDateChoose" sheetId="517" state="veryHidden" r:id="rId39"/>
    <sheet name="modComm" sheetId="514" state="veryHidden" r:id="rId40"/>
    <sheet name="modThisWorkbook" sheetId="511" state="veryHidden" r:id="rId41"/>
    <sheet name="REESTR_MO" sheetId="518" state="veryHidden" r:id="rId42"/>
    <sheet name="REESTR_MO_FILTER" sheetId="568" state="veryHidden" r:id="rId43"/>
    <sheet name="modfrmReestrMR" sheetId="519" state="veryHidden" r:id="rId44"/>
    <sheet name="modServiceModule" sheetId="561" state="veryHidden" r:id="rId45"/>
    <sheet name="modfrmCheckUpdates" sheetId="512" state="veryHidden" r:id="rId46"/>
    <sheet name="REESTR_DS" sheetId="559" state="veryHidden" r:id="rId47"/>
    <sheet name="REESTR_CHS" sheetId="551" state="veryHidden" r:id="rId48"/>
    <sheet name="REESTR_LINK" sheetId="552" state="veryHidden" r:id="rId49"/>
  </sheets>
  <definedNames>
    <definedName name="_IDОтчета">178174</definedName>
    <definedName name="_IDШаблона">178176</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_xlnm._FilterDatabase" localSheetId="11" hidden="1">Проверка!$B$4:$E$4</definedName>
    <definedName name="activity">Дифференциация!$E$22:$E$25</definedName>
    <definedName name="anscount" hidden="1">1</definedName>
    <definedName name="availability_price">TEHSHEET!$K$8</definedName>
    <definedName name="CHECK_LINK_RANGE_1">"Калькуляция!$I$11:$I$132"</definedName>
    <definedName name="checkCell_List09">Территории!$D$17:$L$17</definedName>
    <definedName name="checkDEfCell_List09">Территории!$F$6</definedName>
    <definedName name="chkGetUpdatesValue">Инструкция!$AA$81</definedName>
    <definedName name="chkNoUpdatesValue">Инструкция!$AA$83</definedName>
    <definedName name="code">Инструкция!$B$2</definedName>
    <definedName name="copy_f_quart">Титульный!$C$21</definedName>
    <definedName name="copy_f_year">Титульный!$C$20</definedName>
    <definedName name="count_refusal">'Форма 2.10'!$G$13:$H$13</definedName>
    <definedName name="CURRENT_DATE">TEHSHEET!$G$17</definedName>
    <definedName name="data_type">TEHSHEET!$M$2:$M$3</definedName>
    <definedName name="DATA_URL">TEHSHEET!$K$11</definedName>
    <definedName name="DESCRIPTION_TERRITORY">REESTR_DS!$B$2:$B$3</definedName>
    <definedName name="diff_tariff">Титульный!$F$16</definedName>
    <definedName name="DocProp_TemplateCode">TEHSHEET!$L$2</definedName>
    <definedName name="DocProp_Version">TEHSHEET!$L$1</definedName>
    <definedName name="et_Comm">et_union_hor!$5:$5</definedName>
    <definedName name="et_hor_List01_2">modList01!$13:$14</definedName>
    <definedName name="et_List01_st">'Форма 2.10'!$2:$2</definedName>
    <definedName name="et_List02_mo">et_union_hor!$60:$60</definedName>
    <definedName name="et_List02_mr">et_union_hor!$59:$59</definedName>
    <definedName name="et_List02_st">et_union_hor!$49:$56</definedName>
    <definedName name="et_List02_ter">et_union_hor!$57:$58</definedName>
    <definedName name="et_List03">et_union_hor!$45:$45</definedName>
    <definedName name="et_List04">et_union_hor!$9:$9</definedName>
    <definedName name="et_List07_01">et_union_hor!$29:$31</definedName>
    <definedName name="et_List07_04">et_union_hor!$35:$36</definedName>
    <definedName name="et_List07_05">et_union_hor!$40:$40</definedName>
    <definedName name="et_List09_0">et_union_hor!$15:$16</definedName>
    <definedName name="et_List09_1">et_union_hor!$20:$21</definedName>
    <definedName name="et_List09_2">et_union_hor!$25:$25</definedName>
    <definedName name="et_ver_List01_1">'Форма 2.10'!$G:$G</definedName>
    <definedName name="f_quart">Титульный!$F$21</definedName>
    <definedName name="f_year">Титульный!$F$20</definedName>
    <definedName name="fil">Титульный!$F$27</definedName>
    <definedName name="fil_flag">Титульный!$F$23</definedName>
    <definedName name="FirstLine">Инструкция!$A$6</definedName>
    <definedName name="flag_publication">Титульный!$F$11:$F$11</definedName>
    <definedName name="flag_refusal">'Форма 2.10'!$G$9:$H$9</definedName>
    <definedName name="flagUsedTer_List09">Территории!$P$11:$P$17</definedName>
    <definedName name="form_type">Титульный!$F$13</definedName>
    <definedName name="form_up_date">Титульный!$F$14</definedName>
    <definedName name="gblnRefreshPForms">TEHSHEET!$G$20</definedName>
    <definedName name="Info_ChngExcludeHelp_1">modInfo!$B$10</definedName>
    <definedName name="Info_DiffExcludeHelp_1">modInfo!$B$5</definedName>
    <definedName name="Info_DiffExcludeHelp_2">modInfo!$B$6</definedName>
    <definedName name="Info_DiffExcludeHelp_3">modInfo!$B$7</definedName>
    <definedName name="Info_DiffExcludeHelp_4">modInfo!$B$8</definedName>
    <definedName name="Info_NoUpdates">modInfo!$B$11</definedName>
    <definedName name="Info_TerExcludeHelp_1">modInfo!$B$2</definedName>
    <definedName name="Info_TerExcludeHelp_2">modInfo!$B$3</definedName>
    <definedName name="inn">Титульный!$F$28</definedName>
    <definedName name="Instr_1">Инструкция!$7:$19</definedName>
    <definedName name="Instr_2">Инструкция!$20:$34</definedName>
    <definedName name="Instr_3">Инструкция!$35:$45</definedName>
    <definedName name="Instr_4">Инструкция!$46:$57</definedName>
    <definedName name="Instr_5">Инструкция!$58:$69</definedName>
    <definedName name="Instr_6">Инструкция!$70:$78</definedName>
    <definedName name="Instr_7">Инструкция!$79:$93</definedName>
    <definedName name="instr_hyp1">Инструкция!$H$58</definedName>
    <definedName name="kind_of_activity">REESTR_VED!$B$2:$B$8</definedName>
    <definedName name="kind_of_forms">TEHSHEET!$S$2:$S$3</definedName>
    <definedName name="kind_of_nameforms">TEHSHEET!$T$2:$T$3</definedName>
    <definedName name="kind_of_publication">TEHSHEET!$G$2:$G$3</definedName>
    <definedName name="kind_of_unit">TEHSHEET!$H$2:$H$4</definedName>
    <definedName name="kpp">Титульный!$F$29</definedName>
    <definedName name="LINK_RANGE">REESTR_LINK!$B$2:$B$3</definedName>
    <definedName name="LIST_MR_MO_OKTMO">REESTR_MO!$A$2:$D$136</definedName>
    <definedName name="list_of_tariff">TEHSHEET!$I$2:$I$3</definedName>
    <definedName name="List00_checkFill">Титульный!$F$7:$F$42</definedName>
    <definedName name="List00_Fill">Титульный!$F$41</definedName>
    <definedName name="List00_Print">Титульный!$G$4:$K$6</definedName>
    <definedName name="List01_CheckC">'Форма 2.10'!$E$11:$H$17</definedName>
    <definedName name="List01_Name">'Форма 2.10'!$G$8:$H$8</definedName>
    <definedName name="List01_Num">'Форма 2.10'!$G$1:$H$1</definedName>
    <definedName name="List01_p1">'Форма 2.10'!$G$11:$H$11</definedName>
    <definedName name="List01_p2">'Форма 2.10'!$G$12:$H$12</definedName>
    <definedName name="List01_p3">'Форма 2.10'!$G$13:$H$13</definedName>
    <definedName name="List01_p4">'Форма 2.10'!$G$3:$H$3</definedName>
    <definedName name="List03_Date_1">'Форма 1.0.2'!$I$12:$I$13</definedName>
    <definedName name="List03_GroundMaterials_1">'Форма 1.0.2'!$J$12:$J$13</definedName>
    <definedName name="List03_NameForms">'Форма 1.0.2'!$F$12:$F$13</definedName>
    <definedName name="List03_NameForms_Copy">'Форма 1.0.2'!$M$12:$M$13</definedName>
    <definedName name="List03_note">'Форма 1.0.2'!$K$12</definedName>
    <definedName name="List03_NumForms">'Форма 1.0.2'!$E$12:$E$13</definedName>
    <definedName name="List03_NumForms_Copy">'Форма 1.0.2'!$N$12:$N$13</definedName>
    <definedName name="List04_CheckC">'Сведения об изменении'!$E$13:$E$14</definedName>
    <definedName name="List07_ActivityID">Дифференциация!$X$20:$X$26</definedName>
    <definedName name="List07_CheckC">Дифференциация!$D$21:$M$25</definedName>
    <definedName name="List07_fieldMarker">Дифференциация!$Y$20:$Y$26</definedName>
    <definedName name="List07_Fill">Дифференциация!$D$27:$F$27</definedName>
    <definedName name="List09_CheckC">Территории!$D$11:$L$17</definedName>
    <definedName name="List09_NameCol">Территории!$K$1:$M$1</definedName>
    <definedName name="List09_REESTR_MO">Территории!$H$11:$L$17</definedName>
    <definedName name="logical">TEHSHEET!$D$2:$D$3</definedName>
    <definedName name="mo_List09">Территории!$K$11:$K$17</definedName>
    <definedName name="MONTH">TEHSHEET!$E$2:$E$13</definedName>
    <definedName name="mr_id">TEHSHEET!$J$2</definedName>
    <definedName name="mr_list">MR_LIST!$A$1</definedName>
    <definedName name="mr_List09">Территории!$H$11:$H$17</definedName>
    <definedName name="mrCopy_List09">Территории!$M$11:$M$17</definedName>
    <definedName name="mrmoCopy_List09">Территории!$R$11:$R$17</definedName>
    <definedName name="note_sct">Дифференциация!$M$21:$M$25</definedName>
    <definedName name="note_ter">Дифференциация!$I$21:$I$25</definedName>
    <definedName name="num_of_cst">Титульный!$F$17</definedName>
    <definedName name="obj_List01_22">'Форма 2.10'!$G:$G</definedName>
    <definedName name="obj_List02_22">'Форма 1.0.1'!$8:$8</definedName>
    <definedName name="org">Титульный!$F$26</definedName>
    <definedName name="Org_Address">Титульный!$F$32:$F$32</definedName>
    <definedName name="ORG_END_DATE">TEHSHEET!$E$17</definedName>
    <definedName name="Org_main">Титульный!$F$33:$F$33</definedName>
    <definedName name="Org_otv_lico">Титульный!$F$36:$F$39</definedName>
    <definedName name="ORG_START_DATE">TEHSHEET!$D$17</definedName>
    <definedName name="pDel_Comm">Комментарии!$C$12:$C$13</definedName>
    <definedName name="pDel_List03">'Форма 1.0.2'!$C$12:$C$13</definedName>
    <definedName name="pDel_List04">'Сведения об изменении'!$C$13:$C$14</definedName>
    <definedName name="pDel_List09_0">Территории!$C$11:$C$17</definedName>
    <definedName name="pDel_List09_1">Территории!$F$11:$F$17</definedName>
    <definedName name="pDel_List09_2">Территории!$I$11:$I$17</definedName>
    <definedName name="pDelList07_01">Дифференциация!$C$22:$C$26</definedName>
    <definedName name="pDelList07_04">Дифференциация!$G$22:$G$26</definedName>
    <definedName name="pDelList07_05">Дифференциация!$K$22:$K$26</definedName>
    <definedName name="pIns_Comm">Комментарии!$E$13</definedName>
    <definedName name="pIns_List01_1">'Форма 2.10'!$H$8</definedName>
    <definedName name="pIns_List01_2">'Форма 2.10'!$E$18</definedName>
    <definedName name="pIns_List02">'Форма 1.0.1'!$19:$19</definedName>
    <definedName name="pIns_List03">'Форма 1.0.2'!$E$13</definedName>
    <definedName name="pIns_List04">'Сведения об изменении'!$E$14</definedName>
    <definedName name="pIns_List07_01">Дифференциация!$E$20:$E$26</definedName>
    <definedName name="pIns_List07_04">Дифференциация!$I$20:$I$26</definedName>
    <definedName name="pIns_List07_05">Дифференциация!$M$20:$M$26</definedName>
    <definedName name="pIns_List09_0">Территории!$E$17</definedName>
    <definedName name="QUARTER">TEHSHEET!$F$2:$F$5</definedName>
    <definedName name="REESTR_LINK_RANGE">REESTR_LINK!$A$2:$C$3</definedName>
    <definedName name="REESTR_ORG_RANGE">REESTR_ORG!$A$2:$J$113</definedName>
    <definedName name="REESTR_VED_RANGE">REESTR_VED!$A$2:$B$8</definedName>
    <definedName name="REGION">TEHSHEET!$A$2:$A$87</definedName>
    <definedName name="region_name">Титульный!$F$7</definedName>
    <definedName name="ruk_fio">Титульный!$F$33</definedName>
    <definedName name="SAPBEXrevision" hidden="1">1</definedName>
    <definedName name="SAPBEXsysID" hidden="1">"BW2"</definedName>
    <definedName name="SAPBEXwbID" hidden="1">"479GSPMTNK9HM4ZSIVE5K2SH6"</definedName>
    <definedName name="score_per_prt2">P5_SCOPE_PER_PRT,P6_SCOPE_PER_PRT,P7_SCOPE_PER_PRT,P8_SCOPE_PER_PRT</definedName>
    <definedName name="sel_s">"sel_s_1,sel_s_2"</definedName>
    <definedName name="strPublication">Титульный!$F$9</definedName>
    <definedName name="sys_id">TEHSHEET!$J$4</definedName>
    <definedName name="TECH_ORG_ID">Титульный!$F$1</definedName>
    <definedName name="ter_List09">Территории!$E$11:$E$17</definedName>
    <definedName name="terCopy_List09">Территории!$Q$11:$Q$17</definedName>
    <definedName name="TOTAL">P1_TOTAL,P2_TOTAL,P3_TOTAL,P4_TOTAL,P5_TOTAL</definedName>
    <definedName name="TSphere">TEHSHEET!$L$3</definedName>
    <definedName name="TSphere_full">TEHSHEET!$L$5</definedName>
    <definedName name="TSphere_trans">TEHSHEET!$L$4</definedName>
    <definedName name="UpdStatus">Инструкция!$AA$1</definedName>
    <definedName name="VDET_END_DATE">TEHSHEET!$E$20</definedName>
    <definedName name="VDET_START_DATE">TEHSHEET!$D$20</definedName>
    <definedName name="version">Инструкция!$B$3</definedName>
    <definedName name="Y_N_List07_01">Дифференциация!$B$20:$B$26</definedName>
    <definedName name="Y_N_List07_02">Дифференциация!$F$20:$F$26</definedName>
    <definedName name="Y_N_List07_05">Дифференциация!$J$20:$J$26</definedName>
    <definedName name="year_list">TEHSHEET!$C$2:$C$9</definedName>
  </definedNames>
  <calcPr calcId="162913"/>
</workbook>
</file>

<file path=xl/calcChain.xml><?xml version="1.0" encoding="utf-8"?>
<calcChain xmlns="http://schemas.openxmlformats.org/spreadsheetml/2006/main">
  <c r="F16" i="569" l="1"/>
  <c r="D16" i="569"/>
  <c r="F12" i="569"/>
  <c r="A7" i="553"/>
  <c r="A8" i="553"/>
  <c r="A9" i="553"/>
  <c r="A10" i="553"/>
  <c r="A6" i="553"/>
  <c r="A5" i="553"/>
  <c r="R14" i="566"/>
  <c r="R13" i="566"/>
  <c r="A4" i="553"/>
  <c r="R12" i="566"/>
  <c r="P12" i="566" a="1"/>
  <c r="P12" i="566" s="1"/>
  <c r="M14" i="566"/>
  <c r="M13" i="566"/>
  <c r="M12" i="566"/>
  <c r="P15" i="471" l="1" a="1"/>
  <c r="P15" i="471" s="1"/>
  <c r="D4" i="556"/>
  <c r="T3" i="205"/>
  <c r="D5" i="532"/>
  <c r="B5" i="525"/>
  <c r="A3" i="553"/>
  <c r="A2" i="553"/>
  <c r="M12" i="564"/>
  <c r="F54" i="471"/>
  <c r="D58" i="471"/>
  <c r="F58" i="471"/>
  <c r="D6" i="569"/>
  <c r="G15" i="532"/>
  <c r="R25" i="471"/>
  <c r="R20" i="471"/>
  <c r="R15" i="471"/>
  <c r="M45" i="471"/>
  <c r="D17" i="205"/>
  <c r="E17" i="205"/>
  <c r="D8" i="431"/>
  <c r="D8" i="547"/>
  <c r="D6" i="532"/>
  <c r="G10" i="532"/>
  <c r="D5" i="556"/>
  <c r="M20" i="471"/>
  <c r="M15" i="471"/>
  <c r="M25" i="471"/>
  <c r="B3" i="525"/>
  <c r="B2" i="525"/>
  <c r="F4" i="437" l="1"/>
</calcChain>
</file>

<file path=xl/comments1.xml><?xml version="1.0" encoding="utf-8"?>
<comments xmlns="http://schemas.openxmlformats.org/spreadsheetml/2006/main">
  <authors>
    <author>User</author>
  </authors>
  <commentList>
    <comment ref="D8" authorId="0" shapeId="0">
      <text>
        <r>
          <rPr>
            <sz val="9"/>
            <color indexed="81"/>
            <rFont val="Tahoma"/>
            <family val="2"/>
            <charset val="204"/>
          </rPr>
          <t>Для переходя к Форме 2.10 
дважды кликните по этой ячейке</t>
        </r>
      </text>
    </comment>
  </commentList>
</comments>
</file>

<file path=xl/comments2.xml><?xml version="1.0" encoding="utf-8"?>
<comments xmlns="http://schemas.openxmlformats.org/spreadsheetml/2006/main">
  <authors>
    <author>User</author>
  </authors>
  <commentList>
    <comment ref="G8" authorId="0" shapeId="0">
      <text>
        <r>
          <rPr>
            <sz val="9"/>
            <color indexed="81"/>
            <rFont val="Tahoma"/>
            <family val="2"/>
            <charset val="204"/>
          </rPr>
          <t>Для переходя к Форме 1.0.1 
дважды кликните по этой ячейке</t>
        </r>
      </text>
    </comment>
  </commentList>
</comments>
</file>

<file path=xl/comments3.xml><?xml version="1.0" encoding="utf-8"?>
<comments xmlns="http://schemas.openxmlformats.org/spreadsheetml/2006/main">
  <authors>
    <author>User</author>
  </authors>
  <commentList>
    <comment ref="D50" authorId="0" shapeId="0">
      <text>
        <r>
          <rPr>
            <sz val="9"/>
            <color indexed="81"/>
            <rFont val="Tahoma"/>
            <family val="2"/>
            <charset val="204"/>
          </rPr>
          <t>Для переходя к Форме 2.10 
дважды кликните по этой ячейке</t>
        </r>
      </text>
    </comment>
  </commentList>
</comments>
</file>

<file path=xl/sharedStrings.xml><?xml version="1.0" encoding="utf-8"?>
<sst xmlns="http://schemas.openxmlformats.org/spreadsheetml/2006/main" count="1833" uniqueCount="1101">
  <si>
    <t>2</t>
  </si>
  <si>
    <t>3</t>
  </si>
  <si>
    <t>4</t>
  </si>
  <si>
    <t>Субъект РФ</t>
  </si>
  <si>
    <t>ИНН</t>
  </si>
  <si>
    <t>КПП</t>
  </si>
  <si>
    <t>Комментарии</t>
  </si>
  <si>
    <t>Результат проверки</t>
  </si>
  <si>
    <t>Расчетные листы</t>
  </si>
  <si>
    <t>Скрытые листы</t>
  </si>
  <si>
    <t>Инструкция</t>
  </si>
  <si>
    <t>Титульный</t>
  </si>
  <si>
    <t>5</t>
  </si>
  <si>
    <t>6</t>
  </si>
  <si>
    <t>Дата/Время</t>
  </si>
  <si>
    <t>Сообщение</t>
  </si>
  <si>
    <t>Статус</t>
  </si>
  <si>
    <t>logical</t>
  </si>
  <si>
    <t>да</t>
  </si>
  <si>
    <t>нет</t>
  </si>
  <si>
    <t>year_list</t>
  </si>
  <si>
    <t>Фамилия, имя, отчество</t>
  </si>
  <si>
    <t>Должность</t>
  </si>
  <si>
    <t>e-mail</t>
  </si>
  <si>
    <t>Причина</t>
  </si>
  <si>
    <t>№ п/п</t>
  </si>
  <si>
    <t>1</t>
  </si>
  <si>
    <t>Является ли данное юридическое лицо подразделением (филиалом) другой организации</t>
  </si>
  <si>
    <t>(код) номер телефона</t>
  </si>
  <si>
    <t>Комментарий</t>
  </si>
  <si>
    <t>Добавить</t>
  </si>
  <si>
    <t>7</t>
  </si>
  <si>
    <t>8</t>
  </si>
  <si>
    <t>Месяц
(MONTH)</t>
  </si>
  <si>
    <t>январь</t>
  </si>
  <si>
    <t>февраль</t>
  </si>
  <si>
    <t>март</t>
  </si>
  <si>
    <t>апрель</t>
  </si>
  <si>
    <t>май</t>
  </si>
  <si>
    <t>июнь</t>
  </si>
  <si>
    <t>июль</t>
  </si>
  <si>
    <t>август</t>
  </si>
  <si>
    <t>сентябрь</t>
  </si>
  <si>
    <t>октябрь</t>
  </si>
  <si>
    <t>ноябрь</t>
  </si>
  <si>
    <t>декабрь</t>
  </si>
  <si>
    <t>На официальном сайте организации</t>
  </si>
  <si>
    <t>На сайте регулирующего органа</t>
  </si>
  <si>
    <t>Месяц
(kind_of_publication)</t>
  </si>
  <si>
    <t>Добавить МО</t>
  </si>
  <si>
    <t>Добавить МР</t>
  </si>
  <si>
    <t>версия шаблона
 (DocProp_Version)</t>
  </si>
  <si>
    <t>код шаблона
(DocProp_TemplateCode)</t>
  </si>
  <si>
    <t>сфера
(TSphere)</t>
  </si>
  <si>
    <t>сфера(латиница)
(TSphere_trans)</t>
  </si>
  <si>
    <t>сфера расширено
(TSphere_full)</t>
  </si>
  <si>
    <t>Квартал
(QUARTER)</t>
  </si>
  <si>
    <t>I квартал</t>
  </si>
  <si>
    <t>II квартал</t>
  </si>
  <si>
    <t>III квартал</t>
  </si>
  <si>
    <t>IV квартал</t>
  </si>
  <si>
    <t>y</t>
  </si>
  <si>
    <t>никогда не проверять наличие обновлений (не рекомендуется)</t>
  </si>
  <si>
    <t>проверять доступные обновления (рекомендуется)</t>
  </si>
  <si>
    <t>При наличии подключения к Интернет, можно автоматически проверять наличие доступных обновлений. Выберите способ оповещения о наличии обновлений для отчёта:</t>
  </si>
  <si>
    <t>• При сохранении шаблона осуществляется проверка корректности данных, в том числе на наличие значений в ячейках, обязательных для заполнения
• Если какая-то ячейка не удовлетворяет условию проверки, на лист «Проверка» добавляется гиперссылка на данную ячейку и указывается причина ошибки
• В колонке «Статус» для каждого сообщения возможны 2 значения: ошибка и предупреждение
• При наличии сообщений со статусом «Ошибка» шаблон будет отклонён системой и не будет загружен в хранилище данных, сообщения со статусом «Предупреждение» носят информационный характер, и такой шаблон будет принят системой</t>
  </si>
  <si>
    <t>A</t>
  </si>
  <si>
    <t xml:space="preserve"> - с формулами и константами</t>
  </si>
  <si>
    <t xml:space="preserve"> (требуется обновление)</t>
  </si>
  <si>
    <t xml:space="preserve"> - обязательные для заполнения</t>
  </si>
  <si>
    <t xml:space="preserve"> - не обязательные для заполнения</t>
  </si>
  <si>
    <t>Гкал/час</t>
  </si>
  <si>
    <t>куб.м/час</t>
  </si>
  <si>
    <t>Единица измерения объема оказываемых услуг ГВС
/kind_of_unit_GVS/</t>
  </si>
  <si>
    <t>тыс.куб.м/сутки</t>
  </si>
  <si>
    <t>Лог обновления</t>
  </si>
  <si>
    <t>Проверка</t>
  </si>
  <si>
    <t>AllSheetsInThisWorkbook</t>
  </si>
  <si>
    <t>TEHSHEET</t>
  </si>
  <si>
    <t>et_union_hor</t>
  </si>
  <si>
    <t>et_union_vert</t>
  </si>
  <si>
    <t>modInfo</t>
  </si>
  <si>
    <t>modReestr</t>
  </si>
  <si>
    <t>modfrmReestr</t>
  </si>
  <si>
    <t>modUpdTemplMain</t>
  </si>
  <si>
    <t>REESTR_ORG</t>
  </si>
  <si>
    <t>modClassifierValidate</t>
  </si>
  <si>
    <t>modProv</t>
  </si>
  <si>
    <t>modHyp</t>
  </si>
  <si>
    <t>modList00</t>
  </si>
  <si>
    <t>modList01</t>
  </si>
  <si>
    <t>modList02</t>
  </si>
  <si>
    <t>modfrmDateChoose</t>
  </si>
  <si>
    <t>modComm</t>
  </si>
  <si>
    <t>modThisWorkbook</t>
  </si>
  <si>
    <t>REESTR_MO</t>
  </si>
  <si>
    <t>modfrmReestrMR</t>
  </si>
  <si>
    <t>modfrmRegion</t>
  </si>
  <si>
    <t>modfrmCheckUpdates</t>
  </si>
  <si>
    <t>0.1</t>
  </si>
  <si>
    <r>
      <rPr>
        <b/>
        <sz val="9"/>
        <rFont val="Tahoma"/>
        <family val="2"/>
        <charset val="204"/>
      </rPr>
      <t>Тип отчета</t>
    </r>
    <r>
      <rPr>
        <sz val="9"/>
        <color indexed="8"/>
        <rFont val="Tahoma"/>
        <family val="2"/>
        <charset val="204"/>
      </rPr>
      <t xml:space="preserve">
data_type</t>
    </r>
  </si>
  <si>
    <t>Почтовый адрес регулируемой организации</t>
  </si>
  <si>
    <t>Без дифференциации</t>
  </si>
  <si>
    <t>Вид тарифа
/list_of_tariff/</t>
  </si>
  <si>
    <t>mr_id</t>
  </si>
  <si>
    <t>sys_id</t>
  </si>
  <si>
    <t>MR_LIST</t>
  </si>
  <si>
    <t>modfrmReestrObj</t>
  </si>
  <si>
    <t>Фамилия, имя, отчество руководителя</t>
  </si>
  <si>
    <t>ID_TARIFF_NAME</t>
  </si>
  <si>
    <t>VED_NAME</t>
  </si>
  <si>
    <t>REESTR_VT</t>
  </si>
  <si>
    <t>REESTR_VED</t>
  </si>
  <si>
    <t>Отчетный период</t>
  </si>
  <si>
    <t>Квартал</t>
  </si>
  <si>
    <t>Год</t>
  </si>
  <si>
    <t>Вид деятельности</t>
  </si>
  <si>
    <t>et_Comm</t>
  </si>
  <si>
    <t>Ссылка1</t>
  </si>
  <si>
    <t>Ссылка2</t>
  </si>
  <si>
    <t>Дата внесения изменений в информацию, подлежащую раскрытию</t>
  </si>
  <si>
    <t>Сведения</t>
  </si>
  <si>
    <t>Лист заполняется в случае, если на Титульном листе в поле "Тип отчета" выбрано значение «Изменения в раскрытой ранее информации».</t>
  </si>
  <si>
    <t>et_List03</t>
  </si>
  <si>
    <t>Сведения об изменении</t>
  </si>
  <si>
    <t>modList03</t>
  </si>
  <si>
    <t>Форма 2.10</t>
  </si>
  <si>
    <t>DataOrg</t>
  </si>
  <si>
    <t>true</t>
  </si>
  <si>
    <t>REESTR_CHS</t>
  </si>
  <si>
    <t>Нет доступных обновлений, версия отчёта актуальна</t>
  </si>
  <si>
    <t>Если в предложенном Вам списке необходимая организация, МР/МО отсутствуют, обновите реестры с помощью кнопок
В результате синхронизации с базой данных список организаций (МР/МО) будет заменён актуальным (механизм синхронизации требует подключения к сети Интернет и основан на использовании протокола HTTPS (TCP порт 443))
Если после обновления Вам не удалось найти необходимую организацию в списке, обратитесь к ответственному за поддержание реестра Вашего региона.</t>
  </si>
  <si>
    <t>Организация</t>
  </si>
  <si>
    <t>Виды деятельности</t>
  </si>
  <si>
    <t>ID</t>
  </si>
  <si>
    <t>LINK_NAME</t>
  </si>
  <si>
    <t>REGION</t>
  </si>
  <si>
    <t>REESTR_LINK</t>
  </si>
  <si>
    <t>modHTTP</t>
  </si>
  <si>
    <t>modCheckCyan</t>
  </si>
  <si>
    <r>
      <t>Публикация</t>
    </r>
    <r>
      <rPr>
        <vertAlign val="superscript"/>
        <sz val="9"/>
        <color indexed="9"/>
        <rFont val="Tahoma"/>
        <family val="2"/>
        <charset val="204"/>
      </rPr>
      <t>2</t>
    </r>
  </si>
  <si>
    <t>Муниципальный район</t>
  </si>
  <si>
    <t>Муниципальное образование</t>
  </si>
  <si>
    <t>ОКТМО</t>
  </si>
  <si>
    <t>да/нет</t>
  </si>
  <si>
    <t/>
  </si>
  <si>
    <t>a</t>
  </si>
  <si>
    <t>Наименование территории оказания услуг для целей идентификации</t>
  </si>
  <si>
    <t>Муниципальные районы и муниципальные образования, на территории которых осуществляется оказание услуг</t>
  </si>
  <si>
    <t>Наименование</t>
  </si>
  <si>
    <t>auto</t>
  </si>
  <si>
    <t>МР</t>
  </si>
  <si>
    <t>МО</t>
  </si>
  <si>
    <t>Поле заполняется выбором значений из списка. Если значений для выбора нет - убедитесь, что лист "Территории" заполнен.</t>
  </si>
  <si>
    <t>Территории</t>
  </si>
  <si>
    <t>Дифференциация</t>
  </si>
  <si>
    <t>et_List07_1</t>
  </si>
  <si>
    <t>Тип отчета</t>
  </si>
  <si>
    <t>Применяется дифференциация тарифа по централизованным системам теплоснабжения?</t>
  </si>
  <si>
    <t>Информация по скольким централизованным системам теплоснабжения будет заполнена в шаблоне?</t>
  </si>
  <si>
    <t>Единица измерения</t>
  </si>
  <si>
    <t>Количество поданных заявок</t>
  </si>
  <si>
    <t>Количество исполненных заявок</t>
  </si>
  <si>
    <t>Сведения об изменениях в первоначально опубликованной информации</t>
  </si>
  <si>
    <t>modList07</t>
  </si>
  <si>
    <t>modList09</t>
  </si>
  <si>
    <t>REESTR_DS</t>
  </si>
  <si>
    <t>man</t>
  </si>
  <si>
    <t>Текущая дата</t>
  </si>
  <si>
    <t>et_List07_4</t>
  </si>
  <si>
    <t>et_List07_5</t>
  </si>
  <si>
    <t>Признак изменения данных на листе Доступ к товарам и услугам</t>
  </si>
  <si>
    <t>Количество заявок с решением об отказе в подключении</t>
  </si>
  <si>
    <t>Добавить строку</t>
  </si>
  <si>
    <t>et_List09_0</t>
  </si>
  <si>
    <t>et_List09_1</t>
  </si>
  <si>
    <t>et_List09_2</t>
  </si>
  <si>
    <t>Алтайский край</t>
  </si>
  <si>
    <t>Амурская область</t>
  </si>
  <si>
    <t>Волгоградская область</t>
  </si>
  <si>
    <t>Кабардино-Балкарская республика</t>
  </si>
  <si>
    <t>Калининградская область</t>
  </si>
  <si>
    <t>Калужская область</t>
  </si>
  <si>
    <t>Кемеровская область</t>
  </si>
  <si>
    <t>Костромская область</t>
  </si>
  <si>
    <t>Ленинградская область</t>
  </si>
  <si>
    <t>Новосибирская область</t>
  </si>
  <si>
    <t>Омская область</t>
  </si>
  <si>
    <t>Оренбургская область</t>
  </si>
  <si>
    <t>Республика Башкортостан</t>
  </si>
  <si>
    <t>Республика Бурятия</t>
  </si>
  <si>
    <t>Республика Карелия</t>
  </si>
  <si>
    <t>Республика Крым</t>
  </si>
  <si>
    <t>Самарская область</t>
  </si>
  <si>
    <t>Ставропольский край</t>
  </si>
  <si>
    <t>Тверская область</t>
  </si>
  <si>
    <t>Томская область</t>
  </si>
  <si>
    <t>Тульская область</t>
  </si>
  <si>
    <t>Тюменская область</t>
  </si>
  <si>
    <t>Хабаровский край</t>
  </si>
  <si>
    <t>Ханты-Мансийский автономный округ</t>
  </si>
  <si>
    <t>В случае, если регулируемая организация осуществляет несколько видов деятельности, информация о которых подлежит раскрытию, информация по каждому виду деятельности раскрывается отдельно.</t>
  </si>
  <si>
    <t>ALL</t>
  </si>
  <si>
    <t>Дифференциация по территориям оказания услуг</t>
  </si>
  <si>
    <t>Добавить описание территории оказания услуг</t>
  </si>
  <si>
    <t>modServiceModule</t>
  </si>
  <si>
    <t>Ответственный за составление формы</t>
  </si>
  <si>
    <t>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t>
  </si>
  <si>
    <t>Добавить централизованную систему холодного водоснабжения</t>
  </si>
  <si>
    <t>Белгородская область</t>
  </si>
  <si>
    <t>Еврейская автономная область</t>
  </si>
  <si>
    <t>Красноярский край</t>
  </si>
  <si>
    <t>Нижегородская область</t>
  </si>
  <si>
    <t>Пермский край</t>
  </si>
  <si>
    <t>Республика Татарстан</t>
  </si>
  <si>
    <t>Рязанская область</t>
  </si>
  <si>
    <t>Удмуртская республика</t>
  </si>
  <si>
    <t>Чувашская республика</t>
  </si>
  <si>
    <t>г.Севастополь</t>
  </si>
  <si>
    <t>Краснодарский край</t>
  </si>
  <si>
    <t>Республика Дагестан</t>
  </si>
  <si>
    <t>Ульяновская область</t>
  </si>
  <si>
    <t>Астраханская область</t>
  </si>
  <si>
    <t>Республика Калмыкия</t>
  </si>
  <si>
    <t>Ростовская область</t>
  </si>
  <si>
    <t>Челябинская область</t>
  </si>
  <si>
    <t>Информация</t>
  </si>
  <si>
    <t>• На рабочем месте должен быть установлен MS Office 2007 SP3, 2010, 2013, 2016 с полной версией MS Excel
• Макросы во время работы должны быть включены (!)
• Для корректной работы отчёта требуется выбрать низкий уровень безопасности
(В меню MS Excel 2007/2010/2013/2016: Параметры Excel | Центр управления безопасностью | Параметры центра управления безопасностью | Параметры макросов | Включить все макросы | ОК)
• Если Вы работаете в табличном процессоре MS Excel 2007 и выше, то можете использовать для работы формат XLSB (Двоичная книга Excel). При работе в формате XLSB заметно быстрее происходит сохранение файла, а также уменьшается размер по сравнению с форматами XLS и XLSM
• Не рекомендуется снимать защиту с листов и каким-либо образом модифицировать защищаемые формулы и расчётные поля, в противном случае, отчёт будет отклонён системой
• При сохранении не следует выбирать формат XLSX (Книга Excel), так как в указанном формате макросы, необходимые для работы отчёта, безвозвратно удаляются</t>
  </si>
  <si>
    <t xml:space="preserve"> - с выбором значений до двойному клику</t>
  </si>
  <si>
    <t>Обратиться за помощью в службу технической поддержки</t>
  </si>
  <si>
    <t>Инструкция по загрузке сопроводительных материалов</t>
  </si>
  <si>
    <t>Инструкция по работе с отчетной формой</t>
  </si>
  <si>
    <t>первичное раскрытие информации</t>
  </si>
  <si>
    <t>изменения в раскрытой ранее информации</t>
  </si>
  <si>
    <t>Отсутствует Интернет в границах территории МО, где организация осуществляет регулируемые виды деятельности</t>
  </si>
  <si>
    <r>
      <t xml:space="preserve">Форма 1.0.2 Информация о публикации в печатных изданиях </t>
    </r>
    <r>
      <rPr>
        <vertAlign val="superscript"/>
        <sz val="10"/>
        <rFont val="Tahoma"/>
        <family val="2"/>
        <charset val="204"/>
      </rPr>
      <t>2</t>
    </r>
  </si>
  <si>
    <t>Параметры формы</t>
  </si>
  <si>
    <t>Описание параметров формы</t>
  </si>
  <si>
    <t>Форма публикации</t>
  </si>
  <si>
    <t>Официальное печатное издание</t>
  </si>
  <si>
    <t>Номер</t>
  </si>
  <si>
    <t>Дата выпуска</t>
  </si>
  <si>
    <t>Ссылка на документ</t>
  </si>
  <si>
    <t>В колонке «Дата выпуска» дата выпуска печатного издания указывается в виде «ДД.ММ.ГГГГ».
В колонке «Ссылка на документ» указывается ссылка на отсканированную копию печатного издания, предварительно загруженную в хранилище федеральной государственной информационной системы «Единая информационно-аналитическая система «Федеральный орган регулирования - региональные органы регулирования - субъекты регулирования» (далее – ФГИС ЕИАС), с опубликованной информацией.
В случае публикации информации в нескольких печатных изданиях информация по каждому из них указывается в отдельной строке.</t>
  </si>
  <si>
    <r>
      <rPr>
        <vertAlign val="superscript"/>
        <sz val="9"/>
        <rFont val="Tahoma"/>
        <family val="2"/>
        <charset val="204"/>
      </rPr>
      <t>2</t>
    </r>
    <r>
      <rPr>
        <sz val="9"/>
        <rFont val="Tahoma"/>
        <family val="2"/>
        <charset val="204"/>
      </rPr>
      <t xml:space="preserve"> В данной форме публикуется информация по каждой из форм раскрытия, данные в которой относятся к муниципальному образованию, в котором отсутствует доступ в информационно-телекоммуникационную сеть «Интернет» (далее – сеть «Интернет»).</t>
    </r>
  </si>
  <si>
    <t>et_List04</t>
  </si>
  <si>
    <t>Перечень форм
(kind_of_forms)</t>
  </si>
  <si>
    <t>Форма 1.0.1</t>
  </si>
  <si>
    <t>Основные параметры раскрываемой информации</t>
  </si>
  <si>
    <t>Перечень муниципальных районов и муниципальных образований (территорий действия тарифа)</t>
  </si>
  <si>
    <t>Территория действия тарифа</t>
  </si>
  <si>
    <t>размерженный МР</t>
  </si>
  <si>
    <t>флаг используемости территории на листе Перечень тарифов</t>
  </si>
  <si>
    <t>копия территорий</t>
  </si>
  <si>
    <t>МР (ОКТМО)</t>
  </si>
  <si>
    <t>Добавить территорию действия тарифа</t>
  </si>
  <si>
    <t>0</t>
  </si>
  <si>
    <t>Причины отказа в подключении</t>
  </si>
  <si>
    <t>ед</t>
  </si>
  <si>
    <t>Резерв мощности централизованной системы холодного водоснабжения в течение квартала, в том числе:</t>
  </si>
  <si>
    <t>5.0</t>
  </si>
  <si>
    <t>Наименование параметра</t>
  </si>
  <si>
    <t>Указывается количество поданных заявок на подключение (технологическое присоединение) к централизованной системе холодного водоснабжения в течение отчетного квартала.</t>
  </si>
  <si>
    <t>Указывается количество исполненных заявок на подключение (технологическое присоединение) к централизованной системе холодного водоснабжения в течение отчетного квартала.</t>
  </si>
  <si>
    <t>Указывается количество заявок с решением об отказе о подключении (технологическому присоединению) к централизованной системе холодного водоснабжения в течение отчетного квартала.</t>
  </si>
  <si>
    <t>Указывается текстовое описание причин принятия решений об отказе в подключении (технологическом присоединении) к централизованной системе холодного водоснабжения в случае.
Не заполняется в случае, если решения об отказе в подключении (технологическом присоединении) в течение отчетного периода не принимались.</t>
  </si>
  <si>
    <t>Указывается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резерве мощности таких систем указывается в отношении каждой централизованной системы холодного водоснабжения в отдельных строках.</t>
  </si>
  <si>
    <r>
      <t xml:space="preserve">Форма 1.0.1 Основные параметры раскрываемой информации </t>
    </r>
    <r>
      <rPr>
        <vertAlign val="superscript"/>
        <sz val="9"/>
        <rFont val="Tahoma"/>
        <family val="2"/>
        <charset val="204"/>
      </rPr>
      <t>1</t>
    </r>
  </si>
  <si>
    <t>Дата заполнения/внесения изменений</t>
  </si>
  <si>
    <t>Указывается календарная дата первичного заполнения или внесения изменений в форму в виде «ДД.ММ.ГГГГ».</t>
  </si>
  <si>
    <t>Наименование централизованной системы коммунальной инфраструктуры</t>
  </si>
  <si>
    <t>Наименование регулируемого вида деятельности</t>
  </si>
  <si>
    <t>Указывается наименование вида регулируемой деятельности.</t>
  </si>
  <si>
    <t>Территория оказания услуги по регулируемому виду деятельности</t>
  </si>
  <si>
    <t>x</t>
  </si>
  <si>
    <t>Указывается наименование субъекта Российской Федерации</t>
  </si>
  <si>
    <t>муниципальный район</t>
  </si>
  <si>
    <t>Указывается наименование муниципального района, на территории которого организация оказывает услуги по регулируемому виду деятельности.</t>
  </si>
  <si>
    <t>муниципальное образование</t>
  </si>
  <si>
    <r>
      <t xml:space="preserve">  </t>
    </r>
    <r>
      <rPr>
        <vertAlign val="superscript"/>
        <sz val="9"/>
        <rFont val="Tahoma"/>
        <family val="2"/>
        <charset val="204"/>
      </rPr>
      <t>1</t>
    </r>
    <r>
      <rPr>
        <sz val="9"/>
        <rFont val="Tahoma"/>
        <family val="2"/>
        <charset val="204"/>
      </rPr>
      <t xml:space="preserve"> Информация по данной форме публикуется при раскрытии информации по каждой из форм.</t>
    </r>
  </si>
  <si>
    <t>2.1</t>
  </si>
  <si>
    <t>3.1</t>
  </si>
  <si>
    <t>4.1</t>
  </si>
  <si>
    <t>4.1.1.1</t>
  </si>
  <si>
    <t>4.1.1.1.1</t>
  </si>
  <si>
    <t>et_List02_st</t>
  </si>
  <si>
    <t>et_List02_ter</t>
  </si>
  <si>
    <t>et_List02_mr</t>
  </si>
  <si>
    <t>et_List02_mo</t>
  </si>
  <si>
    <t>Форма 1.0.2</t>
  </si>
  <si>
    <t>modList04</t>
  </si>
  <si>
    <t>REESTR_MO_FILTER</t>
  </si>
  <si>
    <t>5.1</t>
  </si>
  <si>
    <t>Архангельская область</t>
  </si>
  <si>
    <t>Брянская область</t>
  </si>
  <si>
    <t>Владимирская область</t>
  </si>
  <si>
    <t>Вологодская область</t>
  </si>
  <si>
    <t>Воронежская область</t>
  </si>
  <si>
    <t>г.Байконур</t>
  </si>
  <si>
    <t>г. Москва</t>
  </si>
  <si>
    <t>г.Санкт-Петербург</t>
  </si>
  <si>
    <t>Забайкальский край</t>
  </si>
  <si>
    <t>Ивановская область</t>
  </si>
  <si>
    <t>Иркутская область</t>
  </si>
  <si>
    <t>Камчатский край</t>
  </si>
  <si>
    <t>Карачаево-Черкесская республика</t>
  </si>
  <si>
    <t>Кировская область</t>
  </si>
  <si>
    <t>Курганская область</t>
  </si>
  <si>
    <t>Курская область</t>
  </si>
  <si>
    <t>Липецкая область</t>
  </si>
  <si>
    <t>Магаданская область</t>
  </si>
  <si>
    <t>Московская область</t>
  </si>
  <si>
    <t>Мурманская область</t>
  </si>
  <si>
    <t>Ненецкий автономный округ</t>
  </si>
  <si>
    <t>Новгородская область</t>
  </si>
  <si>
    <t>Орловская область</t>
  </si>
  <si>
    <t>Пензенская область</t>
  </si>
  <si>
    <t>Приморский край</t>
  </si>
  <si>
    <t>Псковская область</t>
  </si>
  <si>
    <t>Республика Адыгея</t>
  </si>
  <si>
    <t>Республика Алтай</t>
  </si>
  <si>
    <t>Республика Ингушетия</t>
  </si>
  <si>
    <t>Республика Коми</t>
  </si>
  <si>
    <t>Республика Марий Эл</t>
  </si>
  <si>
    <t>Республика Мордовия</t>
  </si>
  <si>
    <t>Республика Саха (Якутия)</t>
  </si>
  <si>
    <t>Республика Северная Осетия-Алания</t>
  </si>
  <si>
    <t>Республика Тыва</t>
  </si>
  <si>
    <t>Республика Хакасия</t>
  </si>
  <si>
    <t>Саратовская область</t>
  </si>
  <si>
    <t>Сахалинская область</t>
  </si>
  <si>
    <t>Свердловская область</t>
  </si>
  <si>
    <t>Смоленская область</t>
  </si>
  <si>
    <t>Тамбовская область</t>
  </si>
  <si>
    <t>Чеченская республика</t>
  </si>
  <si>
    <t>Чукотский автономный округ</t>
  </si>
  <si>
    <t>Ямало-Ненецкий автономный округ</t>
  </si>
  <si>
    <t>Ярославская область</t>
  </si>
  <si>
    <t>FAS.JKH.OPEN.INFO.QUARTER.HVS</t>
  </si>
  <si>
    <t>ХВС</t>
  </si>
  <si>
    <t>VS</t>
  </si>
  <si>
    <t>Указывается наименование и код муниципального района, муниципального образования в соответствии с Общероссийским классификатором территорий муниципальных образований (далее - ОКТМО), входящего в муниципальный район, на территории которого организация оказывает услуги по регулируемому виду деятельности.
В случае оказания услуг по регулируемому виду деятельности на территории нескольких муниципальных районов (муниципальных образований) данные по каждому их них указываются в отдельной строке.</t>
  </si>
  <si>
    <t xml:space="preserve">Указывается наименование централизованной системы холодного водоснабжения/горячего водоснабжения/водоотведения/теплоснабжения, к которой относится размещаемая информация.
В случае наличия нескольких централизованных систем коммунальной инфраструктуры, информация по каждой из них указывается в отдельной строке. </t>
  </si>
  <si>
    <t>Дифференциация по централизованным системам коммунальной инфраструктуры</t>
  </si>
  <si>
    <t>Добавить централизованную систему коммунальной инфраструктуры</t>
  </si>
  <si>
    <t>Наименование организации</t>
  </si>
  <si>
    <t>Наименование филиала</t>
  </si>
  <si>
    <t>Условное наименование централизованной системы коммунальной инфраструктуры для целей идентификации.</t>
  </si>
  <si>
    <t>В случае, если регулируемыми организациями оказываются услуги по нескольким технологически не связанным между собой  централизованным системам коммунальной инфраструктуры и если в отношении указанных централизованных систем устанавливаются различные тарифы, то информация раскрывается отдельно по каждой централизованной системе коммунальной инфраструктуры.</t>
  </si>
  <si>
    <t>Указывается резерв мощности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</si>
  <si>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Проверка доступных обновлений...</t>
  </si>
  <si>
    <t>Нет доступных обновлений для отчёта с кодом FAS.JKH.OPEN.INFO.QUARTER.HVS!</t>
  </si>
  <si>
    <t>03.10.2022</t>
  </si>
  <si>
    <t>https://portal.eias.ru/Portal/DownloadPage.aspx?type=12&amp;guid=????????-????-????-????-????????????</t>
  </si>
  <si>
    <t>https://eias.fstrf.ru/disclo/get_file?p_guid=????????-????-????-????-????????????</t>
  </si>
  <si>
    <t>Холодное водоснабжение. Питьевая вода</t>
  </si>
  <si>
    <t>Холодное водоснабжение. Техническая вода</t>
  </si>
  <si>
    <t>Холодное водоснабжение. Подвозная вода</t>
  </si>
  <si>
    <t>Транспортировка. Питьевая вода</t>
  </si>
  <si>
    <t>Транспортировка. Техническая вода</t>
  </si>
  <si>
    <t>Транспортировка. Подвозная вода</t>
  </si>
  <si>
    <t>Подключение (технологическое присоединение) к централизованной системе водоснабжения</t>
  </si>
  <si>
    <t>REGION_ID</t>
  </si>
  <si>
    <t>REGION_NAME</t>
  </si>
  <si>
    <t>RST_ORG_ID</t>
  </si>
  <si>
    <t>ORG_NAME</t>
  </si>
  <si>
    <t>INN_NAME</t>
  </si>
  <si>
    <t>KPP_NAME</t>
  </si>
  <si>
    <t>ORG_START_DATE</t>
  </si>
  <si>
    <t>ORG_END_DATE</t>
  </si>
  <si>
    <t>2593</t>
  </si>
  <si>
    <t>30920049</t>
  </si>
  <si>
    <t>АНО "Санаторий имени Ивана Сусанина"</t>
  </si>
  <si>
    <t>4415008283</t>
  </si>
  <si>
    <t>441501001</t>
  </si>
  <si>
    <t>16-03-2017 00:00:00</t>
  </si>
  <si>
    <t>26560525</t>
  </si>
  <si>
    <t>АО "ГУ ЖКХ"</t>
  </si>
  <si>
    <t>5116000922</t>
  </si>
  <si>
    <t>511601001</t>
  </si>
  <si>
    <t>13-05-2009 00:00:00</t>
  </si>
  <si>
    <t>31029967</t>
  </si>
  <si>
    <t>АО "Коммунальные сети" г.п.п. Чистые Боры</t>
  </si>
  <si>
    <t>4409005252</t>
  </si>
  <si>
    <t>440901001</t>
  </si>
  <si>
    <t>01-12-2017 00:00:00</t>
  </si>
  <si>
    <t>28828969</t>
  </si>
  <si>
    <t>АО "Костромской завод автокомпонентов"</t>
  </si>
  <si>
    <t>4401111481</t>
  </si>
  <si>
    <t>440101001</t>
  </si>
  <si>
    <t>21-10-2014 00:00:00</t>
  </si>
  <si>
    <t>26853395</t>
  </si>
  <si>
    <t>АО "РСП ТПК КГРЭС"</t>
  </si>
  <si>
    <t>4431002987</t>
  </si>
  <si>
    <t>443101001</t>
  </si>
  <si>
    <t>27167898</t>
  </si>
  <si>
    <t>АО фирма "Агротекс-ЖБИ"</t>
  </si>
  <si>
    <t>4401005349</t>
  </si>
  <si>
    <t>24-11-1993 00:00:00</t>
  </si>
  <si>
    <t>30434293</t>
  </si>
  <si>
    <t>ЗАО "ДО МЖК Бутово"</t>
  </si>
  <si>
    <t>7726020338</t>
  </si>
  <si>
    <t>772601001</t>
  </si>
  <si>
    <t>17-12-2002 00:00:00</t>
  </si>
  <si>
    <t>28812359</t>
  </si>
  <si>
    <t>ЗАО "Лунево"</t>
  </si>
  <si>
    <t>4414009580</t>
  </si>
  <si>
    <t>441401001</t>
  </si>
  <si>
    <t>07-07-2003 00:00:00</t>
  </si>
  <si>
    <t>26357308</t>
  </si>
  <si>
    <t>ЗАО "Экохиммаш"</t>
  </si>
  <si>
    <t>4402000209</t>
  </si>
  <si>
    <t>440201001</t>
  </si>
  <si>
    <t>26760990</t>
  </si>
  <si>
    <t>ИП Горохов С.Ж.</t>
  </si>
  <si>
    <t>440101211808</t>
  </si>
  <si>
    <t>отсутствует</t>
  </si>
  <si>
    <t>13-10-2004 00:00:00</t>
  </si>
  <si>
    <t>31312908</t>
  </si>
  <si>
    <t>ИП Рожков В.В.</t>
  </si>
  <si>
    <t>441200154038</t>
  </si>
  <si>
    <t>31056794</t>
  </si>
  <si>
    <t>ИП Румянцева С.В.</t>
  </si>
  <si>
    <t>440106927232</t>
  </si>
  <si>
    <t>24-07-2013 00:00:00</t>
  </si>
  <si>
    <t>30859188</t>
  </si>
  <si>
    <t>ИП Скидоненко В.А.</t>
  </si>
  <si>
    <t>441000813276</t>
  </si>
  <si>
    <t>04-10-2016 00:00:00</t>
  </si>
  <si>
    <t>26765955</t>
  </si>
  <si>
    <t>Колхоз им.Ленина</t>
  </si>
  <si>
    <t>4415000340</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</si>
  <si>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</si>
  <si>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</si>
  <si>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</si>
  <si>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</si>
  <si>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</si>
  <si>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</si>
  <si>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</si>
  <si>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</si>
  <si>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</si>
  <si>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</si>
  <si>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31528842</t>
  </si>
  <si>
    <t>МКП "ЖКХ Сусанинского района"</t>
  </si>
  <si>
    <t>4400005579</t>
  </si>
  <si>
    <t>440001001</t>
  </si>
  <si>
    <t>18-11-2021 00:00:00</t>
  </si>
  <si>
    <t>31470988</t>
  </si>
  <si>
    <t>МКП "ЖКХ"</t>
  </si>
  <si>
    <t>4436000214</t>
  </si>
  <si>
    <t>443601001</t>
  </si>
  <si>
    <t>08-10-2020 00:00:00</t>
  </si>
  <si>
    <t>31342708</t>
  </si>
  <si>
    <t>МКП "Коммунсервис"</t>
  </si>
  <si>
    <t>4418002480</t>
  </si>
  <si>
    <t>441801001</t>
  </si>
  <si>
    <t>06-08-2019 00:00:00</t>
  </si>
  <si>
    <t>31442358</t>
  </si>
  <si>
    <t>МКП "ПыщугСервис"</t>
  </si>
  <si>
    <t>4436000158</t>
  </si>
  <si>
    <t>16-06-2020 00:00:00</t>
  </si>
  <si>
    <t>31228575</t>
  </si>
  <si>
    <t>МКУП "Водотеплоресурс" Галичского р-на</t>
  </si>
  <si>
    <t>4403006764</t>
  </si>
  <si>
    <t>440301001</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</si>
  <si>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</si>
  <si>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</si>
  <si>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</si>
  <si>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</si>
  <si>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</si>
  <si>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</si>
  <si>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</si>
  <si>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</si>
  <si>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</si>
  <si>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</si>
  <si>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</si>
  <si>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31007038</t>
  </si>
  <si>
    <t>МКУП "Коммунальные системы" Мантурово</t>
  </si>
  <si>
    <t>4404005386</t>
  </si>
  <si>
    <t>440401001</t>
  </si>
  <si>
    <t>18-12-2017 00:00:00</t>
  </si>
  <si>
    <t>31163713</t>
  </si>
  <si>
    <t>МКУП "Коммунсервис" Шарьинского р-на</t>
  </si>
  <si>
    <t>4430003480</t>
  </si>
  <si>
    <t>443001001</t>
  </si>
  <si>
    <t>09-07-2018 00:00:00</t>
  </si>
  <si>
    <t>31337927</t>
  </si>
  <si>
    <t>МКУП "Поназыревское ЖКХ"</t>
  </si>
  <si>
    <t>4424002810</t>
  </si>
  <si>
    <t>442401001</t>
  </si>
  <si>
    <t>16-07-2019 00:00:00</t>
  </si>
  <si>
    <t>31401024</t>
  </si>
  <si>
    <t>МП "Сервисбыт"</t>
  </si>
  <si>
    <t>4416000262</t>
  </si>
  <si>
    <t>441601001</t>
  </si>
  <si>
    <t>27-02-2020 00:00:00</t>
  </si>
  <si>
    <t>28422138</t>
  </si>
  <si>
    <t>МП ЖКХ Пыщугского сельского поселения</t>
  </si>
  <si>
    <t>4425002354</t>
  </si>
  <si>
    <t>442501001</t>
  </si>
  <si>
    <t>02-10-2013 00:00:00</t>
  </si>
  <si>
    <t>31598147</t>
  </si>
  <si>
    <t>МП УК "Жилкомсервис" г. Буя</t>
  </si>
  <si>
    <t>4402006835</t>
  </si>
  <si>
    <t>440102001</t>
  </si>
  <si>
    <t>24-07-2006 00:00:00</t>
  </si>
  <si>
    <t>26372985</t>
  </si>
  <si>
    <t>МУП "ЖКХ Воронье"</t>
  </si>
  <si>
    <t>4427004251</t>
  </si>
  <si>
    <t>442701001</t>
  </si>
  <si>
    <t>26372983</t>
  </si>
  <si>
    <t>МУП "ЖКХ Раслово"</t>
  </si>
  <si>
    <t>4427004220</t>
  </si>
  <si>
    <t>26357359</t>
  </si>
  <si>
    <t>МУП "Ильинское"</t>
  </si>
  <si>
    <t>4414012199</t>
  </si>
  <si>
    <t>26357356</t>
  </si>
  <si>
    <t>МУП "Коммунсервис" Костромского района</t>
  </si>
  <si>
    <t>4414010201</t>
  </si>
  <si>
    <t>26372984</t>
  </si>
  <si>
    <t>МУП "Коммунсервис" Судиславского сельского поселения</t>
  </si>
  <si>
    <t>4427004244</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</si>
  <si>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</si>
  <si>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</si>
  <si>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</si>
  <si>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</si>
  <si>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</si>
  <si>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</si>
  <si>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</si>
  <si>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</si>
  <si>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</si>
  <si>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</si>
  <si>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440601001</t>
  </si>
  <si>
    <t>26357373</t>
  </si>
  <si>
    <t>МУП "Покровское"</t>
  </si>
  <si>
    <t>4420001614</t>
  </si>
  <si>
    <t>442001001</t>
  </si>
  <si>
    <t>28453399</t>
  </si>
  <si>
    <t>МУП "Пригородное ЖКХ"</t>
  </si>
  <si>
    <t>4405004177</t>
  </si>
  <si>
    <t>440501001</t>
  </si>
  <si>
    <t>22-08-2013 00:00:00</t>
  </si>
  <si>
    <t>26372978</t>
  </si>
  <si>
    <t>МУП "Райводоканал" Солигаличского муниципального района</t>
  </si>
  <si>
    <t>4426002621</t>
  </si>
  <si>
    <t>31097319</t>
  </si>
  <si>
    <t>МУП "Судиславль-Водоканал"</t>
  </si>
  <si>
    <t>4427002416</t>
  </si>
  <si>
    <t>07-05-2018 00:00:00</t>
  </si>
  <si>
    <t>26372982</t>
  </si>
  <si>
    <t>МУП "Судиславское ЖКХ"</t>
  </si>
  <si>
    <t>4427004212</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</si>
  <si>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</si>
  <si>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</si>
  <si>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</si>
  <si>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</si>
  <si>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</si>
  <si>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</si>
  <si>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</si>
  <si>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</si>
  <si>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</si>
  <si>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</si>
  <si>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</si>
  <si>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</si>
  <si>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</si>
  <si>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</si>
  <si>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</si>
  <si>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</si>
  <si>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</si>
  <si>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28953910</t>
  </si>
  <si>
    <t>МУП ГП ПОС. КРАСНОЕ-НА-ВОЛГЕ "ЧИСТАЯ ВОДА"</t>
  </si>
  <si>
    <t>4415002362</t>
  </si>
  <si>
    <t>01-02-2013 00:00:00</t>
  </si>
  <si>
    <t>26849244</t>
  </si>
  <si>
    <t>МУП ЖКХ "Вохомское"</t>
  </si>
  <si>
    <t>4410044062</t>
  </si>
  <si>
    <t>441001001</t>
  </si>
  <si>
    <t>28257144</t>
  </si>
  <si>
    <t>МУП ЖКХ "Комфорт"</t>
  </si>
  <si>
    <t>4410044560</t>
  </si>
  <si>
    <t>05-03-2013 00:00:00</t>
  </si>
  <si>
    <t>27945220</t>
  </si>
  <si>
    <t>МУП ЖКХ "Талицкое"</t>
  </si>
  <si>
    <t>4410044520</t>
  </si>
  <si>
    <t>08-10-2012 00:00:00</t>
  </si>
  <si>
    <t>28274065</t>
  </si>
  <si>
    <t>МУП ЖКХ Буйского района</t>
  </si>
  <si>
    <t>4409000790</t>
  </si>
  <si>
    <t>10-07-2013 00:00:00</t>
  </si>
  <si>
    <t>31341793</t>
  </si>
  <si>
    <t>МУП РКС</t>
  </si>
  <si>
    <t>4427002543</t>
  </si>
  <si>
    <t>442700001</t>
  </si>
  <si>
    <t>31-07-2019 00:00:00</t>
  </si>
  <si>
    <t>26357348</t>
  </si>
  <si>
    <t>МУП администрации городского поселения г. Кологрив "Коммунсервис"</t>
  </si>
  <si>
    <t>4413002381</t>
  </si>
  <si>
    <t>441301001</t>
  </si>
  <si>
    <t>26510940</t>
  </si>
  <si>
    <t>МУП г. Костромы "Костромагорводоканал"</t>
  </si>
  <si>
    <t>4401000622</t>
  </si>
  <si>
    <t>22-10-1992 00:00:00</t>
  </si>
  <si>
    <t>26357314</t>
  </si>
  <si>
    <t>НАО "СВЕЗА Мантурово"</t>
  </si>
  <si>
    <t>4404000349</t>
  </si>
  <si>
    <t>26761801</t>
  </si>
  <si>
    <t>ОГБУ "Островский психоневрологический интернат"</t>
  </si>
  <si>
    <t>4421003371</t>
  </si>
  <si>
    <t>30391353</t>
  </si>
  <si>
    <t>ООО "Благоустройство города"</t>
  </si>
  <si>
    <t>4403006267</t>
  </si>
  <si>
    <t>15-10-2014 00:00:00</t>
  </si>
  <si>
    <t>28799237</t>
  </si>
  <si>
    <t>ООО "Буйская сельхозтехника" г. Буй</t>
  </si>
  <si>
    <t>4402003626</t>
  </si>
  <si>
    <t>30-07-2014 00:00:00</t>
  </si>
  <si>
    <t>31337904</t>
  </si>
  <si>
    <t>ООО "ВОДОКАНАЛСЕРВИС"</t>
  </si>
  <si>
    <t>4437000263</t>
  </si>
  <si>
    <t>443701001</t>
  </si>
  <si>
    <t>24-05-2018 00:00:00</t>
  </si>
  <si>
    <t>31061031</t>
  </si>
  <si>
    <t>ООО "ВОДОКАНАЛСЕРВИС" п. Чистые Боры</t>
  </si>
  <si>
    <t>4415008413</t>
  </si>
  <si>
    <t>23-11-2017 00:00:00</t>
  </si>
  <si>
    <t>31237698</t>
  </si>
  <si>
    <t>ООО "Водоканал ТС"</t>
  </si>
  <si>
    <t>4401189488</t>
  </si>
  <si>
    <t>04-12-2018 00:00:00</t>
  </si>
  <si>
    <t>26372937</t>
  </si>
  <si>
    <t>ООО "Водоканал" Кадыйского района</t>
  </si>
  <si>
    <t>4412003632</t>
  </si>
  <si>
    <t>441201001</t>
  </si>
  <si>
    <t>26640293</t>
  </si>
  <si>
    <t>ООО "Водоканалсервис"</t>
  </si>
  <si>
    <t>4401095293</t>
  </si>
  <si>
    <t>26768267</t>
  </si>
  <si>
    <t>ООО "Водоресурс"</t>
  </si>
  <si>
    <t>4428003613</t>
  </si>
  <si>
    <t>442801001</t>
  </si>
  <si>
    <t>31398212</t>
  </si>
  <si>
    <t>ООО "Водоснабжение"</t>
  </si>
  <si>
    <t>4437000376</t>
  </si>
  <si>
    <t>28-01-2020 00:00:00</t>
  </si>
  <si>
    <t>30983338</t>
  </si>
  <si>
    <t>ООО "Вохма-Сервис"</t>
  </si>
  <si>
    <t>4410002464</t>
  </si>
  <si>
    <t>30426902</t>
  </si>
  <si>
    <t>ООО "Гарант-Строй"</t>
  </si>
  <si>
    <t>4407008755</t>
  </si>
  <si>
    <t>15-11-2007 00:00:00</t>
  </si>
  <si>
    <t>28503482</t>
  </si>
  <si>
    <t>ООО "Дом Ильичёвых"</t>
  </si>
  <si>
    <t>4429001513</t>
  </si>
  <si>
    <t>442901001</t>
  </si>
  <si>
    <t>04-04-2014 00:00:00</t>
  </si>
  <si>
    <t>26373003</t>
  </si>
  <si>
    <t>ООО "Зеблякиремсервис"</t>
  </si>
  <si>
    <t>4430003138</t>
  </si>
  <si>
    <t>30939590</t>
  </si>
  <si>
    <t>ООО "Земком"</t>
  </si>
  <si>
    <t>4408003083</t>
  </si>
  <si>
    <t>16-06-2003 00:00:00</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</si>
  <si>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</si>
  <si>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</si>
  <si>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</si>
  <si>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</si>
  <si>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</si>
  <si>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</si>
  <si>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</si>
  <si>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</si>
  <si>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</si>
  <si>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</si>
  <si>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</si>
  <si>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</si>
  <si>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30943172</t>
  </si>
  <si>
    <t>ООО "КХ г. Макарьев"</t>
  </si>
  <si>
    <t>4416004796</t>
  </si>
  <si>
    <t>14-07-2017 00:00:00</t>
  </si>
  <si>
    <t>28965909</t>
  </si>
  <si>
    <t>ООО "Коммунальные системы"</t>
  </si>
  <si>
    <t>4401161193</t>
  </si>
  <si>
    <t>21-04-2015 00:00:00</t>
  </si>
  <si>
    <t>30853534</t>
  </si>
  <si>
    <t>ООО "Коммунсервис" Павинского района</t>
  </si>
  <si>
    <t>4422000253</t>
  </si>
  <si>
    <t>31-10-2016 00:00:00</t>
  </si>
  <si>
    <t>27507699</t>
  </si>
  <si>
    <t>ООО "КостромаТеплоРемонт"</t>
  </si>
  <si>
    <t>4401053335</t>
  </si>
  <si>
    <t>28966102</t>
  </si>
  <si>
    <t>ООО "Костромская генерация"</t>
  </si>
  <si>
    <t>4401158338</t>
  </si>
  <si>
    <t>30344031</t>
  </si>
  <si>
    <t>ООО "Продарснаб"</t>
  </si>
  <si>
    <t>4401134633</t>
  </si>
  <si>
    <t>04-07-2012 00:00:00</t>
  </si>
  <si>
    <t>31183696</t>
  </si>
  <si>
    <t>ООО "Пыщуг-Ресурс"</t>
  </si>
  <si>
    <t>4425002393</t>
  </si>
  <si>
    <t>30-07-2018 00:00:00</t>
  </si>
  <si>
    <t>19-08-2022 00:00:00</t>
  </si>
  <si>
    <t>31077861</t>
  </si>
  <si>
    <t>ООО "Судиславская организация ВКХ"</t>
  </si>
  <si>
    <t>4427000507</t>
  </si>
  <si>
    <t>20-10-2017 00:00:00</t>
  </si>
  <si>
    <t>27402560</t>
  </si>
  <si>
    <t>ООО "Тепловодоканал"</t>
  </si>
  <si>
    <t>4402007902</t>
  </si>
  <si>
    <t>26516086</t>
  </si>
  <si>
    <t>ООО "Теплогазсервис"</t>
  </si>
  <si>
    <t>4415006543</t>
  </si>
  <si>
    <t>30476835</t>
  </si>
  <si>
    <t>ООО "Теплосервис"</t>
  </si>
  <si>
    <t>4404003692</t>
  </si>
  <si>
    <t>440404001</t>
  </si>
  <si>
    <t>29648501</t>
  </si>
  <si>
    <t>ООО "Теплоснабжающее предприятие"</t>
  </si>
  <si>
    <t>4412003819</t>
  </si>
  <si>
    <t>23-06-2015 00:00:00</t>
  </si>
  <si>
    <t>30917244</t>
  </si>
  <si>
    <t>ООО "Технологии ЖКХ"</t>
  </si>
  <si>
    <t>4414015810</t>
  </si>
  <si>
    <t>01-03-2017 00:00:00</t>
  </si>
  <si>
    <t>28511602</t>
  </si>
  <si>
    <t>ООО "Управляющая компания КаРус-Траст"</t>
  </si>
  <si>
    <t>7722653869</t>
  </si>
  <si>
    <t>772201001</t>
  </si>
  <si>
    <t>24-09-2008 00:00:00</t>
  </si>
  <si>
    <t>30934948</t>
  </si>
  <si>
    <t>ООО "Шунгенское"</t>
  </si>
  <si>
    <t>4414015954</t>
  </si>
  <si>
    <t>01-07-2017 00:00:00</t>
  </si>
  <si>
    <t>26651354</t>
  </si>
  <si>
    <t>ООО Пансионат с лечением "Сосновый бор"</t>
  </si>
  <si>
    <t>4401022866</t>
  </si>
  <si>
    <t>26324372</t>
  </si>
  <si>
    <t>ПАО "ТГК-2"</t>
  </si>
  <si>
    <t>7606053324</t>
  </si>
  <si>
    <t>440132002</t>
  </si>
  <si>
    <t>01-07-2006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</si>
  <si>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</si>
  <si>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</si>
  <si>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</si>
  <si>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</si>
  <si>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</si>
  <si>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</si>
  <si>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</si>
  <si>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</si>
  <si>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</si>
  <si>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</si>
  <si>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</si>
  <si>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</si>
  <si>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</si>
  <si>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</si>
  <si>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</si>
  <si>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</si>
  <si>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</si>
  <si>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</si>
  <si>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</si>
  <si>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</si>
  <si>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</si>
  <si>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</si>
  <si>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</si>
  <si>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</si>
  <si>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</si>
  <si>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</si>
  <si>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</si>
  <si>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</si>
  <si>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</si>
  <si>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</si>
  <si>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</si>
  <si>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</si>
  <si>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</si>
  <si>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</si>
  <si>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</si>
  <si>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</si>
  <si>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</si>
  <si>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</si>
  <si>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</si>
  <si>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</si>
  <si>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</si>
  <si>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</si>
  <si>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</si>
  <si>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</si>
  <si>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</si>
  <si>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</si>
  <si>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</si>
  <si>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</si>
  <si>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</si>
  <si>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</si>
  <si>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</si>
  <si>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</si>
  <si>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</si>
  <si>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</si>
  <si>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</si>
  <si>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</si>
  <si>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</si>
  <si>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26357353</t>
  </si>
  <si>
    <t>ФГБОУ ВО "Костромская ГСХА"</t>
  </si>
  <si>
    <t>4414001246</t>
  </si>
  <si>
    <t>31299439</t>
  </si>
  <si>
    <t>ФГБПОУ "Орловское СУВУ"</t>
  </si>
  <si>
    <t>4336000820</t>
  </si>
  <si>
    <t>433601001</t>
  </si>
  <si>
    <t>25-10-2002 00:00:00</t>
  </si>
  <si>
    <t>30903763</t>
  </si>
  <si>
    <t>ФГБУ "ЦЖКУ" МИНОБОРОНЫ РОССИИ</t>
  </si>
  <si>
    <t>7729314745</t>
  </si>
  <si>
    <t>770101001</t>
  </si>
  <si>
    <t>26357374</t>
  </si>
  <si>
    <t>ЧУ "Санаторий "Щелыково" СТД РФ"</t>
  </si>
  <si>
    <t>4421001776</t>
  </si>
  <si>
    <t>29-11-2002 00:00:00</t>
  </si>
  <si>
    <t>26324371</t>
  </si>
  <si>
    <t>филиал "Костромская ГРЭС" АО "Интер РАО-Электрогенерация"</t>
  </si>
  <si>
    <t>7704784450</t>
  </si>
  <si>
    <t>443143001</t>
  </si>
  <si>
    <t>№</t>
  </si>
  <si>
    <t>Антроповский муниципальный район</t>
  </si>
  <si>
    <t>34602000</t>
  </si>
  <si>
    <t>Антроповское</t>
  </si>
  <si>
    <t>34602403</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</si>
  <si>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</si>
  <si>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</si>
  <si>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</si>
  <si>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</si>
  <si>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</si>
  <si>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</si>
  <si>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</si>
  <si>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</si>
  <si>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</si>
  <si>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</si>
  <si>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</si>
  <si>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</si>
  <si>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</si>
  <si>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</si>
  <si>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</si>
  <si>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</si>
  <si>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</si>
  <si>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</si>
  <si>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</si>
  <si>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</si>
  <si>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</si>
  <si>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</si>
  <si>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</si>
  <si>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</si>
  <si>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</si>
  <si>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</si>
  <si>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</si>
  <si>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</si>
  <si>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</si>
  <si>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</si>
  <si>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</si>
  <si>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</si>
  <si>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</si>
  <si>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</si>
  <si>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</si>
  <si>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</si>
  <si>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</si>
  <si>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</si>
  <si>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</si>
  <si>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</si>
  <si>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</si>
  <si>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</si>
  <si>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</si>
  <si>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</si>
  <si>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</si>
  <si>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</si>
  <si>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</si>
  <si>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</si>
  <si>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</si>
  <si>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</si>
  <si>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</si>
  <si>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</si>
  <si>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</si>
  <si>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</si>
  <si>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</si>
  <si>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</si>
  <si>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</si>
  <si>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</si>
  <si>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</si>
  <si>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</si>
  <si>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</si>
  <si>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</si>
  <si>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</si>
  <si>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</si>
  <si>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</si>
  <si>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</si>
  <si>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</si>
  <si>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</si>
  <si>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</si>
  <si>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</si>
  <si>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</si>
  <si>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</si>
  <si>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</si>
  <si>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</si>
  <si>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</si>
  <si>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</si>
  <si>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</si>
  <si>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</si>
  <si>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</si>
  <si>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</si>
  <si>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</si>
  <si>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</si>
  <si>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</si>
  <si>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</si>
  <si>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</si>
  <si>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</si>
  <si>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</si>
  <si>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</si>
  <si>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</si>
  <si>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</si>
  <si>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</si>
  <si>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</si>
  <si>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</si>
  <si>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</si>
  <si>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</si>
  <si>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</si>
  <si>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</si>
  <si>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</si>
  <si>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</si>
  <si>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</si>
  <si>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</si>
  <si>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</si>
  <si>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</si>
  <si>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</si>
  <si>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Захаровское</t>
  </si>
  <si>
    <t>34616412</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</si>
  <si>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</si>
  <si>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</si>
  <si>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</si>
  <si>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</si>
  <si>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</si>
  <si>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</si>
  <si>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</si>
  <si>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</si>
  <si>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</si>
  <si>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</si>
  <si>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</si>
  <si>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</si>
  <si>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Макарьевский муниципальный район</t>
  </si>
  <si>
    <t>34618000</t>
  </si>
  <si>
    <t>Горчухинское</t>
  </si>
  <si>
    <t>34618406</t>
  </si>
  <si>
    <t>Нежитинское</t>
  </si>
  <si>
    <t>34618416</t>
  </si>
  <si>
    <t>Николо-Макаровское</t>
  </si>
  <si>
    <t>34618424</t>
  </si>
  <si>
    <t>Унженское</t>
  </si>
  <si>
    <t>34618440</t>
  </si>
  <si>
    <t>Усть-Нейское</t>
  </si>
  <si>
    <t>34618444</t>
  </si>
  <si>
    <t>городское поселение город Макарьев</t>
  </si>
  <si>
    <t>34618101</t>
  </si>
  <si>
    <t>Межевской муниципальный округ</t>
  </si>
  <si>
    <t>34522000</t>
  </si>
  <si>
    <t>Нейский муниципальный округ</t>
  </si>
  <si>
    <t>34524000</t>
  </si>
  <si>
    <t>Октябрьский муниципальный район</t>
  </si>
  <si>
    <t>34628000</t>
  </si>
  <si>
    <t>Луптюгское</t>
  </si>
  <si>
    <t>34628412</t>
  </si>
  <si>
    <t>Новинское</t>
  </si>
  <si>
    <t>34628414</t>
  </si>
  <si>
    <t>Покровское</t>
  </si>
  <si>
    <t>34628416</t>
  </si>
  <si>
    <t>Островский муниципальный район</t>
  </si>
  <si>
    <t>34630000</t>
  </si>
  <si>
    <t>Адищевское</t>
  </si>
  <si>
    <t>34630404</t>
  </si>
  <si>
    <t>Клеванцовское</t>
  </si>
  <si>
    <t>34630424</t>
  </si>
  <si>
    <t>Островское</t>
  </si>
  <si>
    <t>34630432</t>
  </si>
  <si>
    <t>Островское (Центральное)</t>
  </si>
  <si>
    <t>34630438</t>
  </si>
  <si>
    <t>Павинский муниципальный район</t>
  </si>
  <si>
    <t>34632000</t>
  </si>
  <si>
    <t>Леденгское</t>
  </si>
  <si>
    <t>34632408</t>
  </si>
  <si>
    <t>Павинское</t>
  </si>
  <si>
    <t>34632416</t>
  </si>
  <si>
    <t>Петропавловское</t>
  </si>
  <si>
    <t>34632420</t>
  </si>
  <si>
    <t>Парфеньевский муниципальный округ</t>
  </si>
  <si>
    <t>34534000</t>
  </si>
  <si>
    <t>Поназыревский муниципальный район</t>
  </si>
  <si>
    <t>34636000</t>
  </si>
  <si>
    <t>Полдневицкое</t>
  </si>
  <si>
    <t>34636418</t>
  </si>
  <si>
    <t>Хмелевское</t>
  </si>
  <si>
    <t>34636424</t>
  </si>
  <si>
    <t>Якшангское</t>
  </si>
  <si>
    <t>34636432</t>
  </si>
  <si>
    <t>городское поселение посёлок Поназырево</t>
  </si>
  <si>
    <t>34636151</t>
  </si>
  <si>
    <t>Пыщугский муниципальный район</t>
  </si>
  <si>
    <t>34638000</t>
  </si>
  <si>
    <t>Верхнеспасское</t>
  </si>
  <si>
    <t>34638404</t>
  </si>
  <si>
    <t>Головинское</t>
  </si>
  <si>
    <t>34638412</t>
  </si>
  <si>
    <t>Пыщугское</t>
  </si>
  <si>
    <t>34638428</t>
  </si>
  <si>
    <t>Солигаличский муниципальный район</t>
  </si>
  <si>
    <t>34640000</t>
  </si>
  <si>
    <t>Бурдуковское</t>
  </si>
  <si>
    <t>34640404</t>
  </si>
  <si>
    <t>Корцовское</t>
  </si>
  <si>
    <t>34640424</t>
  </si>
  <si>
    <t>Лосевское</t>
  </si>
  <si>
    <t>34640432</t>
  </si>
  <si>
    <t>Первомайское</t>
  </si>
  <si>
    <t>34640436</t>
  </si>
  <si>
    <t>Солигаличское</t>
  </si>
  <si>
    <t>34640440</t>
  </si>
  <si>
    <t>городское поселение город Солигалич</t>
  </si>
  <si>
    <t>34640101</t>
  </si>
  <si>
    <t>Судиславский муниципальный район</t>
  </si>
  <si>
    <t>34642000</t>
  </si>
  <si>
    <t>Воронское</t>
  </si>
  <si>
    <t>34642408</t>
  </si>
  <si>
    <t>Расловское</t>
  </si>
  <si>
    <t>34642424</t>
  </si>
  <si>
    <t>Судиславское</t>
  </si>
  <si>
    <t>34642432</t>
  </si>
  <si>
    <t>городское поселение посёлок Судиславль</t>
  </si>
  <si>
    <t>34642151</t>
  </si>
  <si>
    <t>Сусанинский муниципальный район</t>
  </si>
  <si>
    <t>34644000</t>
  </si>
  <si>
    <t>Андреевское</t>
  </si>
  <si>
    <t>34644404</t>
  </si>
  <si>
    <t>Буяковское</t>
  </si>
  <si>
    <t>34644408</t>
  </si>
  <si>
    <t>Северное</t>
  </si>
  <si>
    <t>34644428</t>
  </si>
  <si>
    <t>Сокиринское</t>
  </si>
  <si>
    <t>34644436</t>
  </si>
  <si>
    <t>Сумароковское</t>
  </si>
  <si>
    <t>34644432</t>
  </si>
  <si>
    <t>Ченцовское</t>
  </si>
  <si>
    <t>34644440</t>
  </si>
  <si>
    <t>городское поселение посёлок Сусанино</t>
  </si>
  <si>
    <t>34644151</t>
  </si>
  <si>
    <t>Чухломский муниципальный район</t>
  </si>
  <si>
    <t>34646000</t>
  </si>
  <si>
    <t>Ножкинское</t>
  </si>
  <si>
    <t>34646420</t>
  </si>
  <si>
    <t>Петровское</t>
  </si>
  <si>
    <t>34646424</t>
  </si>
  <si>
    <t>Повалихинское</t>
  </si>
  <si>
    <t>34646428</t>
  </si>
  <si>
    <t>Судайское</t>
  </si>
  <si>
    <t>34646436</t>
  </si>
  <si>
    <t>Чухломское</t>
  </si>
  <si>
    <t>34646452</t>
  </si>
  <si>
    <t>Шартановское</t>
  </si>
  <si>
    <t>34646456</t>
  </si>
  <si>
    <t>городское поселение город Чухлома</t>
  </si>
  <si>
    <t>34646101</t>
  </si>
  <si>
    <t>Шарьинский муниципальный район</t>
  </si>
  <si>
    <t>34648000</t>
  </si>
  <si>
    <t>Зебляковское</t>
  </si>
  <si>
    <t>34648410</t>
  </si>
  <si>
    <t>Ивановское</t>
  </si>
  <si>
    <t>34648412</t>
  </si>
  <si>
    <t>Конёвское</t>
  </si>
  <si>
    <t>34648420</t>
  </si>
  <si>
    <t>Одоевское</t>
  </si>
  <si>
    <t>34648436</t>
  </si>
  <si>
    <t>Троицкое</t>
  </si>
  <si>
    <t>34648452</t>
  </si>
  <si>
    <t>Шангское</t>
  </si>
  <si>
    <t>34648456</t>
  </si>
  <si>
    <t>Шекшемское</t>
  </si>
  <si>
    <t>34648457</t>
  </si>
  <si>
    <t>городской округ город Буй</t>
  </si>
  <si>
    <t>34705000</t>
  </si>
  <si>
    <t>городской округ город Волгореченск</t>
  </si>
  <si>
    <t>34706000</t>
  </si>
  <si>
    <t>городской округ город Галич</t>
  </si>
  <si>
    <t>34708000</t>
  </si>
  <si>
    <t>городской округ город Кострома</t>
  </si>
  <si>
    <t>34701000</t>
  </si>
  <si>
    <t>городской округ город Мантурово</t>
  </si>
  <si>
    <t>34714000</t>
  </si>
  <si>
    <t>городской округ город Шарья</t>
  </si>
  <si>
    <t>34730000</t>
  </si>
  <si>
    <t>МО_ОКТМО</t>
  </si>
  <si>
    <t>157305 Костромская обл. г.Мантурово, ул.Матросова, д.2Б</t>
  </si>
  <si>
    <t>Зорин Василий Викторович</t>
  </si>
  <si>
    <t>Санькова Ирина Николаевна</t>
  </si>
  <si>
    <t>техник ОЭС</t>
  </si>
  <si>
    <t>49446-233-37</t>
  </si>
  <si>
    <t>Irina.Sankova@sveza.com</t>
  </si>
  <si>
    <t>03.10.2022 21:49:55</t>
  </si>
  <si>
    <t>городской округ город Мантурово, городской округ город Мантурово (34714000);</t>
  </si>
  <si>
    <t>Вид деятельности:_x000D_
  - Холодное водоснабжение. Техническая вода_x000D_
_x000D_
Территория оказания услуг:_x000D_
  - городской округ город Мантурово, городской округ город Мантурово (34714000);_x000D_
_x000D_
Централизованная система холодного водоснабжения:_x000D_
  - НАО "СВЕЗА Мантурово"</t>
  </si>
  <si>
    <t>городской округ город Мантурово (34714000)</t>
  </si>
  <si>
    <t>нет свободных мощностей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</si>
</sst>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quot;$&quot;#,##0_);[Red]\(&quot;$&quot;#,##0\)"/>
    <numFmt numFmtId="167" formatCode="_-* #,##0.00[$€-1]_-;\-* #,##0.00[$€-1]_-;_-* &quot;-&quot;??[$€-1]_-"/>
    <numFmt numFmtId="168" formatCode="000000"/>
    <numFmt numFmtId="169" formatCode="#,##0.0"/>
    <numFmt numFmtId="170" formatCode="#,##0.000"/>
    <numFmt numFmtId="171" formatCode="#,##0.0000"/>
  </numFmts>
  <fonts count="72">
    <font>
      <sz val="9"/>
      <color indexed="8"/>
      <name val="Tahoma"/>
      <family val="2"/>
      <charset val="204"/>
    </font>
    <font>
      <sz val="10"/>
      <name val="Arial Cyr"/>
      <charset val="204"/>
    </font>
    <font>
      <sz val="10"/>
      <name val="Helv"/>
    </font>
    <font>
      <sz val="10"/>
      <name val="MS Sans Serif"/>
      <family val="2"/>
      <charset val="204"/>
    </font>
    <font>
      <sz val="8"/>
      <name val="Helv"/>
      <charset val="204"/>
    </font>
    <font>
      <sz val="9"/>
      <name val="Tahoma"/>
      <family val="2"/>
      <charset val="204"/>
    </font>
    <font>
      <sz val="12"/>
      <name val="Arial"/>
      <family val="2"/>
      <charset val="204"/>
    </font>
    <font>
      <b/>
      <sz val="9"/>
      <name val="Tahoma"/>
      <family val="2"/>
      <charset val="204"/>
    </font>
    <font>
      <sz val="8"/>
      <name val="Tahoma"/>
      <family val="2"/>
      <charset val="204"/>
    </font>
    <font>
      <sz val="8"/>
      <name val="Arial Cyr"/>
      <charset val="204"/>
    </font>
    <font>
      <sz val="9"/>
      <color indexed="9"/>
      <name val="Tahoma"/>
      <family val="2"/>
      <charset val="204"/>
    </font>
    <font>
      <b/>
      <u/>
      <sz val="9"/>
      <color indexed="12"/>
      <name val="Tahoma"/>
      <family val="2"/>
      <charset val="204"/>
    </font>
    <font>
      <sz val="9"/>
      <name val="Tahoma"/>
      <family val="2"/>
      <charset val="204"/>
    </font>
    <font>
      <sz val="11"/>
      <color indexed="62"/>
      <name val="Calibri"/>
      <family val="2"/>
      <charset val="204"/>
    </font>
    <font>
      <sz val="10"/>
      <color indexed="8"/>
      <name val="Tahoma"/>
      <family val="2"/>
      <charset val="204"/>
    </font>
    <font>
      <sz val="8"/>
      <name val="Palatino"/>
      <family val="1"/>
    </font>
    <font>
      <u/>
      <sz val="10"/>
      <color indexed="36"/>
      <name val="Arial Cyr"/>
      <charset val="204"/>
    </font>
    <font>
      <u/>
      <sz val="10"/>
      <color indexed="12"/>
      <name val="Arial Cyr"/>
      <charset val="204"/>
    </font>
    <font>
      <sz val="10"/>
      <name val="Tahoma"/>
      <family val="2"/>
      <charset val="204"/>
    </font>
    <font>
      <b/>
      <sz val="10"/>
      <name val="Tahoma"/>
      <family val="2"/>
      <charset val="204"/>
    </font>
    <font>
      <b/>
      <sz val="10"/>
      <color indexed="8"/>
      <name val="Tahoma"/>
      <family val="2"/>
      <charset val="204"/>
    </font>
    <font>
      <sz val="11"/>
      <color indexed="8"/>
      <name val="Calibri"/>
      <family val="2"/>
      <charset val="204"/>
    </font>
    <font>
      <sz val="9"/>
      <color indexed="10"/>
      <name val="Tahoma"/>
      <family val="2"/>
      <charset val="204"/>
    </font>
    <font>
      <sz val="11"/>
      <color indexed="8"/>
      <name val="Marlett"/>
      <charset val="2"/>
    </font>
    <font>
      <sz val="9"/>
      <color indexed="60"/>
      <name val="Tahoma"/>
      <family val="2"/>
      <charset val="204"/>
    </font>
    <font>
      <b/>
      <u/>
      <sz val="9"/>
      <color indexed="62"/>
      <name val="Tahoma"/>
      <family val="2"/>
      <charset val="204"/>
    </font>
    <font>
      <b/>
      <sz val="14"/>
      <name val="Franklin Gothic Medium"/>
      <family val="2"/>
      <charset val="204"/>
    </font>
    <font>
      <sz val="9"/>
      <color indexed="55"/>
      <name val="Tahoma"/>
      <family val="2"/>
      <charset val="204"/>
    </font>
    <font>
      <sz val="8"/>
      <name val="Arial"/>
      <family val="2"/>
      <charset val="204"/>
    </font>
    <font>
      <b/>
      <u/>
      <sz val="11"/>
      <color indexed="12"/>
      <name val="Arial"/>
      <family val="2"/>
      <charset val="204"/>
    </font>
    <font>
      <sz val="11"/>
      <name val="Wingdings 2"/>
      <family val="1"/>
      <charset val="2"/>
    </font>
    <font>
      <sz val="11"/>
      <color indexed="55"/>
      <name val="Wingdings 2"/>
      <family val="1"/>
      <charset val="2"/>
    </font>
    <font>
      <sz val="9"/>
      <color indexed="8"/>
      <name val="Tahoma"/>
      <family val="2"/>
      <charset val="204"/>
    </font>
    <font>
      <b/>
      <sz val="9"/>
      <color indexed="8"/>
      <name val="Tahoma"/>
      <family val="2"/>
      <charset val="204"/>
    </font>
    <font>
      <u/>
      <sz val="9"/>
      <color indexed="12"/>
      <name val="Tahoma"/>
      <family val="2"/>
      <charset val="204"/>
    </font>
    <font>
      <sz val="9"/>
      <color indexed="11"/>
      <name val="Tahoma"/>
      <family val="2"/>
      <charset val="204"/>
    </font>
    <font>
      <sz val="11"/>
      <name val="Tahoma"/>
      <family val="2"/>
      <charset val="204"/>
    </font>
    <font>
      <sz val="10"/>
      <name val="Helv"/>
      <charset val="204"/>
    </font>
    <font>
      <vertAlign val="superscript"/>
      <sz val="10"/>
      <name val="Tahoma"/>
      <family val="2"/>
      <charset val="204"/>
    </font>
    <font>
      <sz val="9"/>
      <color indexed="62"/>
      <name val="Tahoma"/>
      <family val="2"/>
      <charset val="204"/>
    </font>
    <font>
      <sz val="8"/>
      <color indexed="8"/>
      <name val="Tahoma"/>
      <family val="2"/>
      <charset val="204"/>
    </font>
    <font>
      <b/>
      <sz val="11"/>
      <color indexed="8"/>
      <name val="Calibri"/>
      <family val="2"/>
      <charset val="204"/>
    </font>
    <font>
      <vertAlign val="superscript"/>
      <sz val="9"/>
      <color indexed="9"/>
      <name val="Tahoma"/>
      <family val="2"/>
      <charset val="204"/>
    </font>
    <font>
      <sz val="8"/>
      <color indexed="9"/>
      <name val="Tahoma"/>
      <family val="2"/>
      <charset val="204"/>
    </font>
    <font>
      <sz val="8"/>
      <color indexed="55"/>
      <name val="Tahoma"/>
      <family val="2"/>
      <charset val="204"/>
    </font>
    <font>
      <sz val="9"/>
      <color indexed="23"/>
      <name val="Wingdings 2"/>
      <family val="1"/>
      <charset val="2"/>
    </font>
    <font>
      <sz val="12"/>
      <name val="Marlett"/>
      <charset val="2"/>
    </font>
    <font>
      <sz val="12"/>
      <color indexed="9"/>
      <name val="Tahoma"/>
      <family val="2"/>
      <charset val="204"/>
    </font>
    <font>
      <sz val="12"/>
      <name val="Tahoma"/>
      <family val="2"/>
      <charset val="204"/>
    </font>
    <font>
      <sz val="12"/>
      <color indexed="8"/>
      <name val="Tahoma"/>
      <family val="2"/>
      <charset val="204"/>
    </font>
    <font>
      <sz val="18"/>
      <name val="Tahoma"/>
      <family val="2"/>
      <charset val="204"/>
    </font>
    <font>
      <b/>
      <sz val="9"/>
      <color indexed="9"/>
      <name val="Tahoma"/>
      <family val="2"/>
      <charset val="204"/>
    </font>
    <font>
      <vertAlign val="superscript"/>
      <sz val="9"/>
      <name val="Tahoma"/>
      <family val="2"/>
      <charset val="204"/>
    </font>
    <font>
      <sz val="9"/>
      <color indexed="81"/>
      <name val="Tahoma"/>
      <family val="2"/>
      <charset val="204"/>
    </font>
    <font>
      <u/>
      <sz val="9"/>
      <color rgb="FF333399"/>
      <name val="Tahoma"/>
      <family val="2"/>
      <charset val="204"/>
    </font>
    <font>
      <sz val="11"/>
      <color theme="1"/>
      <name val="Calibri"/>
      <family val="2"/>
      <scheme val="minor"/>
    </font>
    <font>
      <sz val="11"/>
      <color theme="1"/>
      <name val="Calibri"/>
      <family val="2"/>
      <charset val="204"/>
      <scheme val="minor"/>
    </font>
    <font>
      <sz val="9"/>
      <color theme="0"/>
      <name val="Tahoma"/>
      <family val="2"/>
      <charset val="204"/>
    </font>
    <font>
      <sz val="8"/>
      <color theme="1"/>
      <name val="Tahoma"/>
      <family val="2"/>
      <charset val="204"/>
    </font>
    <font>
      <sz val="9"/>
      <color theme="1"/>
      <name val="Tahoma"/>
      <family val="2"/>
      <charset val="204"/>
    </font>
    <font>
      <b/>
      <sz val="11"/>
      <color theme="0"/>
      <name val="Calibri"/>
      <family val="2"/>
      <charset val="204"/>
    </font>
    <font>
      <sz val="1"/>
      <color theme="0"/>
      <name val="Tahoma"/>
      <family val="2"/>
      <charset val="204"/>
    </font>
    <font>
      <sz val="12"/>
      <color theme="0"/>
      <name val="Tahoma"/>
      <family val="2"/>
      <charset val="204"/>
    </font>
    <font>
      <b/>
      <sz val="12"/>
      <color theme="0"/>
      <name val="Calibri"/>
      <family val="2"/>
      <charset val="204"/>
    </font>
    <font>
      <sz val="11"/>
      <color theme="0"/>
      <name val="Wingdings 2"/>
      <family val="1"/>
      <charset val="2"/>
    </font>
    <font>
      <sz val="5"/>
      <color theme="0"/>
      <name val="Tahoma"/>
      <family val="2"/>
      <charset val="204"/>
    </font>
    <font>
      <sz val="5"/>
      <color rgb="FFFF0000"/>
      <name val="Tahoma"/>
      <family val="2"/>
      <charset val="204"/>
    </font>
    <font>
      <sz val="9"/>
      <color rgb="FFFF0000"/>
      <name val="Tahoma"/>
      <family val="2"/>
      <charset val="204"/>
    </font>
    <font>
      <b/>
      <sz val="9"/>
      <color theme="0"/>
      <name val="Tahoma"/>
      <family val="2"/>
      <charset val="204"/>
    </font>
    <font>
      <sz val="9"/>
      <color rgb="FFBCBCBC"/>
      <name val="Tahoma"/>
      <family val="2"/>
      <charset val="204"/>
    </font>
    <font>
      <b/>
      <u/>
      <sz val="9"/>
      <color rgb="FF333399"/>
      <name val="Tahoma"/>
      <family val="2"/>
      <charset val="204"/>
    </font>
    <font>
      <u/>
      <sz val="9"/>
      <color theme="11"/>
      <name val="Tahoma"/>
      <family val="2"/>
      <charset val="204"/>
    </font>
  </fonts>
  <fills count="34">
    <fill>
      <patternFill patternType="none"/>
    </fill>
    <fill>
      <patternFill patternType="gray125"/>
    </fill>
    <fill>
      <patternFill patternType="solid">
        <fgColor indexed="47"/>
      </patternFill>
    </fill>
    <fill>
      <patternFill patternType="solid">
        <fgColor indexed="22"/>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11"/>
        <bgColor indexed="64"/>
      </patternFill>
    </fill>
    <fill>
      <patternFill patternType="solid">
        <fgColor indexed="42"/>
        <bgColor indexed="64"/>
      </patternFill>
    </fill>
    <fill>
      <patternFill patternType="solid">
        <fgColor indexed="29"/>
        <bgColor indexed="64"/>
      </patternFill>
    </fill>
    <fill>
      <patternFill patternType="solid">
        <fgColor indexed="41"/>
        <bgColor indexed="64"/>
      </patternFill>
    </fill>
    <fill>
      <patternFill patternType="lightDown">
        <fgColor indexed="22"/>
      </patternFill>
    </fill>
    <fill>
      <patternFill patternType="solid">
        <fgColor indexed="65"/>
        <bgColor indexed="64"/>
      </patternFill>
    </fill>
    <fill>
      <patternFill patternType="solid">
        <fgColor indexed="22"/>
        <bgColor indexed="64"/>
      </patternFill>
    </fill>
    <fill>
      <patternFill patternType="solid">
        <fgColor rgb="FFB7E4FF"/>
        <bgColor indexed="64"/>
      </patternFill>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6">
    <border>
      <left/>
      <right/>
      <top/>
      <bottom/>
      <diagonal/>
    </border>
    <border>
      <left style="thin">
        <color indexed="23"/>
      </left>
      <right style="thin">
        <color indexed="23"/>
      </right>
      <top style="thin">
        <color indexed="23"/>
      </top>
      <bottom style="thin">
        <color indexed="23"/>
      </bottom>
      <diagonal/>
    </border>
    <border>
      <left style="thick">
        <color indexed="23"/>
      </left>
      <right style="thick">
        <color indexed="23"/>
      </right>
      <top style="thick">
        <color indexed="23"/>
      </top>
      <bottom style="thick">
        <color indexed="23"/>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top/>
      <bottom/>
      <diagonal/>
    </border>
    <border>
      <left/>
      <right style="thin">
        <color indexed="23"/>
      </right>
      <top/>
      <bottom/>
      <diagonal/>
    </border>
    <border>
      <left style="thin">
        <color indexed="23"/>
      </left>
      <right/>
      <top/>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right style="thin">
        <color indexed="22"/>
      </right>
      <top/>
      <bottom/>
      <diagonal/>
    </border>
    <border>
      <left style="thin">
        <color indexed="22"/>
      </left>
      <right style="thin">
        <color indexed="22"/>
      </right>
      <top style="thin">
        <color indexed="22"/>
      </top>
      <bottom/>
      <diagonal/>
    </border>
    <border>
      <left style="thin">
        <color indexed="22"/>
      </left>
      <right style="thin">
        <color indexed="22"/>
      </right>
      <top style="thin">
        <color indexed="22"/>
      </top>
      <bottom style="thin">
        <color indexed="55"/>
      </bottom>
      <diagonal/>
    </border>
    <border>
      <left style="thin">
        <color indexed="22"/>
      </left>
      <right/>
      <top style="thin">
        <color indexed="22"/>
      </top>
      <bottom/>
      <diagonal/>
    </border>
    <border>
      <left/>
      <right/>
      <top style="thin">
        <color indexed="22"/>
      </top>
      <bottom/>
      <diagonal/>
    </border>
    <border>
      <left/>
      <right style="thin">
        <color indexed="22"/>
      </right>
      <top style="thin">
        <color indexed="22"/>
      </top>
      <bottom/>
      <diagonal/>
    </border>
    <border>
      <left style="thin">
        <color indexed="22"/>
      </left>
      <right/>
      <top/>
      <bottom/>
      <diagonal/>
    </border>
    <border>
      <left style="thin">
        <color indexed="22"/>
      </left>
      <right style="thin">
        <color indexed="22"/>
      </right>
      <top/>
      <bottom style="thin">
        <color indexed="22"/>
      </bottom>
      <diagonal/>
    </border>
    <border>
      <left/>
      <right/>
      <top/>
      <bottom style="thin">
        <color indexed="22"/>
      </bottom>
      <diagonal/>
    </border>
    <border>
      <left style="thin">
        <color indexed="22"/>
      </left>
      <right style="thin">
        <color indexed="22"/>
      </right>
      <top/>
      <bottom/>
      <diagonal/>
    </border>
    <border>
      <left/>
      <right/>
      <top style="thin">
        <color indexed="55"/>
      </top>
      <bottom style="thin">
        <color indexed="55"/>
      </bottom>
      <diagonal/>
    </border>
    <border>
      <left/>
      <right style="thin">
        <color indexed="22"/>
      </right>
      <top/>
      <bottom style="thin">
        <color indexed="22"/>
      </bottom>
      <diagonal/>
    </border>
    <border>
      <left style="thin">
        <color indexed="22"/>
      </left>
      <right/>
      <top/>
      <bottom style="thin">
        <color indexed="22"/>
      </bottom>
      <diagonal/>
    </border>
    <border>
      <left style="thin">
        <color rgb="FFBCBCBC"/>
      </left>
      <right style="thin">
        <color rgb="FFBCBCBC"/>
      </right>
      <top style="thin">
        <color rgb="FFBCBCBC"/>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right style="thin">
        <color rgb="FFBCBCBC"/>
      </right>
      <top style="thin">
        <color rgb="FFBCBCBC"/>
      </top>
      <bottom/>
      <diagonal/>
    </border>
    <border>
      <left/>
      <right style="thin">
        <color rgb="FFBCBCBC"/>
      </right>
      <top/>
      <bottom/>
      <diagonal/>
    </border>
    <border>
      <left/>
      <right style="thin">
        <color rgb="FFBCBCBC"/>
      </right>
      <top/>
      <bottom style="thin">
        <color rgb="FFBCBCBC"/>
      </bottom>
      <diagonal/>
    </border>
    <border>
      <left style="thin">
        <color rgb="FFBCBCBC"/>
      </left>
      <right/>
      <top style="thin">
        <color rgb="FFBCBCBC"/>
      </top>
      <bottom/>
      <diagonal/>
    </border>
    <border>
      <left/>
      <right style="thin">
        <color indexed="23"/>
      </right>
      <top style="thin">
        <color rgb="FFBCBCBC"/>
      </top>
      <bottom/>
      <diagonal/>
    </border>
    <border>
      <left/>
      <right/>
      <top style="thin">
        <color rgb="FFBCBCBC"/>
      </top>
      <bottom/>
      <diagonal/>
    </border>
    <border>
      <left style="thin">
        <color rgb="FFBCBCBC"/>
      </left>
      <right/>
      <top/>
      <bottom/>
      <diagonal/>
    </border>
    <border>
      <left style="thin">
        <color rgb="FFBCBCBC"/>
      </left>
      <right/>
      <top/>
      <bottom style="thin">
        <color rgb="FFBCBCBC"/>
      </bottom>
      <diagonal/>
    </border>
    <border>
      <left/>
      <right style="thin">
        <color indexed="23"/>
      </right>
      <top/>
      <bottom style="thin">
        <color rgb="FFBCBCBC"/>
      </bottom>
      <diagonal/>
    </border>
    <border>
      <left style="thin">
        <color indexed="23"/>
      </left>
      <right/>
      <top/>
      <bottom style="thin">
        <color rgb="FFBCBCBC"/>
      </bottom>
      <diagonal/>
    </border>
    <border>
      <left/>
      <right/>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rgb="FFD3DBDB"/>
      </top>
      <bottom/>
      <diagonal/>
    </border>
    <border>
      <left style="thin">
        <color rgb="FFD3DBDB"/>
      </left>
      <right style="thin">
        <color rgb="FFD3DBDB"/>
      </right>
      <top style="thin">
        <color rgb="FFD3DBDB"/>
      </top>
      <bottom style="thin">
        <color rgb="FFD3DBDB"/>
      </bottom>
      <diagonal/>
    </border>
    <border>
      <left/>
      <right/>
      <top style="thin">
        <color rgb="FFBCBCBC"/>
      </top>
      <bottom style="thin">
        <color rgb="FFBCBCBC"/>
      </bottom>
      <diagonal/>
    </border>
  </borders>
  <cellStyleXfs count="85">
    <xf numFmtId="49" fontId="0" fillId="0" borderId="0" applyBorder="0">
      <alignment vertical="top"/>
    </xf>
    <xf numFmtId="0" fontId="2" fillId="0" borderId="0"/>
    <xf numFmtId="167" fontId="2" fillId="0" borderId="0"/>
    <xf numFmtId="0" fontId="37" fillId="0" borderId="0"/>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166" fontId="3" fillId="0" borderId="0" applyFont="0" applyFill="0" applyBorder="0" applyAlignment="0" applyProtection="0"/>
    <xf numFmtId="169" fontId="5" fillId="4" borderId="0">
      <protection locked="0"/>
    </xf>
    <xf numFmtId="0" fontId="15" fillId="0" borderId="0" applyFill="0" applyBorder="0" applyProtection="0">
      <alignment vertical="center"/>
    </xf>
    <xf numFmtId="170" fontId="5" fillId="4" borderId="0">
      <protection locked="0"/>
    </xf>
    <xf numFmtId="171" fontId="5" fillId="4" borderId="0">
      <protection locked="0"/>
    </xf>
    <xf numFmtId="0" fontId="16" fillId="0" borderId="0" applyNumberFormat="0" applyFill="0" applyBorder="0" applyAlignment="0" applyProtection="0">
      <alignment vertical="top"/>
      <protection locked="0"/>
    </xf>
    <xf numFmtId="0" fontId="18" fillId="3" borderId="1" applyNumberFormat="0" applyAlignment="0"/>
    <xf numFmtId="0" fontId="17" fillId="0" borderId="0" applyNumberFormat="0" applyFill="0" applyBorder="0" applyAlignment="0" applyProtection="0">
      <alignment vertical="top"/>
      <protection locked="0"/>
    </xf>
    <xf numFmtId="0" fontId="6" fillId="0" borderId="0" applyNumberFormat="0" applyFill="0" applyBorder="0" applyAlignment="0" applyProtection="0"/>
    <xf numFmtId="0" fontId="4" fillId="0" borderId="0"/>
    <xf numFmtId="0" fontId="15" fillId="0" borderId="0" applyFill="0" applyBorder="0" applyProtection="0">
      <alignment vertical="center"/>
    </xf>
    <xf numFmtId="0" fontId="15" fillId="0" borderId="0" applyFill="0" applyBorder="0" applyProtection="0">
      <alignment vertical="center"/>
    </xf>
    <xf numFmtId="49" fontId="36" fillId="6" borderId="2" applyNumberFormat="0">
      <alignment horizontal="center" vertical="center"/>
    </xf>
    <xf numFmtId="0" fontId="13" fillId="2" borderId="1" applyNumberFormat="0" applyAlignment="0" applyProtection="0"/>
    <xf numFmtId="0" fontId="54"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26" fillId="0" borderId="0" applyBorder="0">
      <alignment horizontal="center" vertical="center" wrapText="1"/>
    </xf>
    <xf numFmtId="0" fontId="7" fillId="0" borderId="3" applyBorder="0">
      <alignment horizontal="center" vertical="center" wrapText="1"/>
    </xf>
    <xf numFmtId="4" fontId="5" fillId="4" borderId="4" applyBorder="0">
      <alignment horizontal="right"/>
    </xf>
    <xf numFmtId="49" fontId="5" fillId="0" borderId="0" applyBorder="0">
      <alignment vertical="top"/>
    </xf>
    <xf numFmtId="0" fontId="21" fillId="0" borderId="0"/>
    <xf numFmtId="0" fontId="55" fillId="0" borderId="0"/>
    <xf numFmtId="0" fontId="1" fillId="0" borderId="0"/>
    <xf numFmtId="0" fontId="35" fillId="7" borderId="0" applyNumberFormat="0" applyBorder="0" applyAlignment="0">
      <alignment horizontal="left" vertical="center"/>
    </xf>
    <xf numFmtId="49" fontId="35" fillId="0" borderId="0" applyBorder="0">
      <alignment vertical="top"/>
    </xf>
    <xf numFmtId="49" fontId="5" fillId="0" borderId="0" applyBorder="0">
      <alignment vertical="top"/>
    </xf>
    <xf numFmtId="49" fontId="35" fillId="0" borderId="0" applyBorder="0">
      <alignment vertical="top"/>
    </xf>
    <xf numFmtId="49" fontId="5" fillId="7" borderId="0" applyBorder="0">
      <alignment vertical="top"/>
    </xf>
    <xf numFmtId="49" fontId="35" fillId="0" borderId="0" applyBorder="0">
      <alignment vertical="top"/>
    </xf>
    <xf numFmtId="49" fontId="5" fillId="0" borderId="0" applyBorder="0">
      <alignment vertical="top"/>
    </xf>
    <xf numFmtId="0" fontId="21" fillId="0" borderId="0"/>
    <xf numFmtId="49" fontId="5" fillId="0" borderId="0" applyBorder="0">
      <alignment vertical="top"/>
    </xf>
    <xf numFmtId="0" fontId="21" fillId="0" borderId="0"/>
    <xf numFmtId="0" fontId="21" fillId="0" borderId="0"/>
    <xf numFmtId="0" fontId="1" fillId="0" borderId="0"/>
    <xf numFmtId="49" fontId="5" fillId="0" borderId="0" applyBorder="0">
      <alignment vertical="top"/>
    </xf>
    <xf numFmtId="0" fontId="1" fillId="0" borderId="0"/>
    <xf numFmtId="0" fontId="5" fillId="0" borderId="0">
      <alignment horizontal="left" vertical="center"/>
    </xf>
    <xf numFmtId="0" fontId="1" fillId="0" borderId="0"/>
    <xf numFmtId="0" fontId="21" fillId="0" borderId="0"/>
    <xf numFmtId="0" fontId="1" fillId="0" borderId="0"/>
    <xf numFmtId="0" fontId="1" fillId="0" borderId="0"/>
    <xf numFmtId="0" fontId="21" fillId="0" borderId="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56"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56" fillId="33" borderId="0" applyNumberFormat="0" applyBorder="0" applyAlignment="0" applyProtection="0"/>
    <xf numFmtId="49" fontId="71" fillId="0" borderId="0" applyNumberFormat="0" applyFill="0" applyBorder="0" applyAlignment="0" applyProtection="0">
      <alignment vertical="top"/>
    </xf>
    <xf numFmtId="165" fontId="32" fillId="0" borderId="0" applyFont="0" applyFill="0" applyBorder="0" applyAlignment="0" applyProtection="0"/>
    <xf numFmtId="164"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9" fontId="32" fillId="0" borderId="0" applyFont="0" applyFill="0" applyBorder="0" applyAlignment="0" applyProtection="0"/>
  </cellStyleXfs>
  <cellXfs count="486">
    <xf numFmtId="49" fontId="0" fillId="0" borderId="0" xfId="0">
      <alignment vertical="top"/>
    </xf>
    <xf numFmtId="49" fontId="5" fillId="8" borderId="4" xfId="0" applyFont="1" applyFill="1" applyBorder="1" applyAlignment="1" applyProtection="1">
      <alignment horizontal="center" vertical="top"/>
    </xf>
    <xf numFmtId="49" fontId="5" fillId="0" borderId="0" xfId="53" applyFont="1" applyAlignment="1" applyProtection="1">
      <alignment vertical="center" wrapText="1"/>
    </xf>
    <xf numFmtId="49" fontId="10" fillId="0" borderId="0" xfId="53" applyFont="1" applyAlignment="1" applyProtection="1">
      <alignment vertical="center"/>
    </xf>
    <xf numFmtId="0" fontId="10" fillId="0" borderId="0" xfId="52" applyFont="1" applyAlignment="1" applyProtection="1">
      <alignment horizontal="center" vertical="center" wrapText="1"/>
    </xf>
    <xf numFmtId="0" fontId="5" fillId="0" borderId="0" xfId="52" applyFont="1" applyAlignment="1" applyProtection="1">
      <alignment vertical="center" wrapText="1"/>
    </xf>
    <xf numFmtId="0" fontId="5" fillId="0" borderId="0" xfId="52" applyFont="1" applyAlignment="1" applyProtection="1">
      <alignment horizontal="left" vertical="center" wrapText="1"/>
    </xf>
    <xf numFmtId="0" fontId="5" fillId="0" borderId="0" xfId="52" applyFont="1" applyProtection="1"/>
    <xf numFmtId="49" fontId="5" fillId="0" borderId="0" xfId="47" applyFont="1" applyProtection="1">
      <alignment vertical="top"/>
    </xf>
    <xf numFmtId="49" fontId="5" fillId="0" borderId="0" xfId="47" applyProtection="1">
      <alignment vertical="top"/>
    </xf>
    <xf numFmtId="0" fontId="10" fillId="0" borderId="0" xfId="55" applyNumberFormat="1" applyFont="1" applyFill="1" applyAlignment="1" applyProtection="1">
      <alignment vertical="center" wrapText="1"/>
    </xf>
    <xf numFmtId="0" fontId="10" fillId="0" borderId="0" xfId="55" applyFont="1" applyFill="1" applyAlignment="1" applyProtection="1">
      <alignment horizontal="left" vertical="center" wrapText="1"/>
    </xf>
    <xf numFmtId="0" fontId="10" fillId="0" borderId="0" xfId="55" applyFont="1" applyFill="1" applyAlignment="1" applyProtection="1">
      <alignment vertical="center" wrapText="1"/>
    </xf>
    <xf numFmtId="0" fontId="5" fillId="0" borderId="0" xfId="55" applyFont="1" applyAlignment="1" applyProtection="1">
      <alignment vertical="center" wrapText="1"/>
    </xf>
    <xf numFmtId="0" fontId="5" fillId="0" borderId="0" xfId="55" applyFont="1" applyFill="1" applyAlignment="1" applyProtection="1">
      <alignment vertical="center"/>
    </xf>
    <xf numFmtId="0" fontId="10" fillId="0" borderId="0" xfId="55" applyFont="1" applyFill="1" applyBorder="1" applyAlignment="1" applyProtection="1">
      <alignment vertical="center" wrapText="1"/>
    </xf>
    <xf numFmtId="49" fontId="10" fillId="0" borderId="0" xfId="55" applyNumberFormat="1" applyFont="1" applyFill="1" applyBorder="1" applyAlignment="1" applyProtection="1">
      <alignment horizontal="left" vertical="center" wrapText="1"/>
    </xf>
    <xf numFmtId="49" fontId="0" fillId="9" borderId="0" xfId="0" applyFill="1" applyProtection="1">
      <alignment vertical="top"/>
    </xf>
    <xf numFmtId="0" fontId="5" fillId="0" borderId="0" xfId="58" applyFont="1" applyFill="1" applyAlignment="1" applyProtection="1">
      <alignment vertical="center" wrapText="1"/>
    </xf>
    <xf numFmtId="0" fontId="21" fillId="0" borderId="0" xfId="50" applyProtection="1"/>
    <xf numFmtId="0" fontId="5" fillId="0" borderId="0" xfId="54" applyFont="1" applyFill="1" applyBorder="1" applyAlignment="1" applyProtection="1">
      <alignment horizontal="left" vertical="center" wrapText="1" indent="1"/>
    </xf>
    <xf numFmtId="4" fontId="5" fillId="0" borderId="0" xfId="36" applyFont="1" applyFill="1" applyBorder="1" applyAlignment="1" applyProtection="1">
      <alignment horizontal="right" vertical="center" wrapText="1"/>
    </xf>
    <xf numFmtId="0" fontId="19" fillId="9" borderId="0" xfId="58" applyFont="1" applyFill="1" applyAlignment="1" applyProtection="1">
      <alignment horizontal="center" vertical="center" wrapText="1"/>
    </xf>
    <xf numFmtId="0" fontId="5" fillId="0" borderId="5" xfId="54" applyFont="1" applyFill="1" applyBorder="1" applyAlignment="1" applyProtection="1">
      <alignment vertical="center" wrapText="1"/>
    </xf>
    <xf numFmtId="0" fontId="0" fillId="0" borderId="5" xfId="54" applyFont="1" applyFill="1" applyBorder="1" applyAlignment="1" applyProtection="1">
      <alignment vertical="center" wrapText="1"/>
    </xf>
    <xf numFmtId="0" fontId="57" fillId="0" borderId="0" xfId="55" applyFont="1" applyAlignment="1" applyProtection="1">
      <alignment horizontal="center" vertical="center" wrapText="1"/>
    </xf>
    <xf numFmtId="0" fontId="0" fillId="0" borderId="0" xfId="54" applyFont="1" applyFill="1" applyBorder="1" applyAlignment="1" applyProtection="1">
      <alignment vertical="center" wrapText="1"/>
    </xf>
    <xf numFmtId="0" fontId="18" fillId="0" borderId="0" xfId="22" applyFont="1" applyFill="1" applyBorder="1" applyAlignment="1" applyProtection="1">
      <alignment horizontal="left" vertical="top" wrapText="1"/>
    </xf>
    <xf numFmtId="49" fontId="14" fillId="0" borderId="0" xfId="45" applyFont="1" applyFill="1" applyBorder="1" applyAlignment="1" applyProtection="1">
      <alignment vertical="top" wrapText="1"/>
    </xf>
    <xf numFmtId="0" fontId="18" fillId="0" borderId="0" xfId="22" applyFont="1" applyFill="1" applyBorder="1" applyAlignment="1" applyProtection="1">
      <alignment horizontal="right" vertical="top" wrapText="1"/>
    </xf>
    <xf numFmtId="49" fontId="0" fillId="9" borderId="0" xfId="0" applyNumberFormat="1" applyFont="1" applyFill="1" applyAlignment="1" applyProtection="1">
      <alignment horizontal="center" vertical="top" wrapText="1"/>
    </xf>
    <xf numFmtId="49" fontId="0" fillId="0" borderId="0" xfId="0" applyNumberFormat="1" applyFont="1" applyFill="1" applyAlignment="1" applyProtection="1">
      <alignment horizontal="center" vertical="top" wrapText="1"/>
    </xf>
    <xf numFmtId="0" fontId="10" fillId="0" borderId="0" xfId="58" applyFont="1" applyFill="1" applyAlignment="1" applyProtection="1">
      <alignment vertical="center" wrapText="1"/>
    </xf>
    <xf numFmtId="49" fontId="7" fillId="9" borderId="0" xfId="0" applyNumberFormat="1" applyFont="1" applyFill="1" applyAlignment="1" applyProtection="1">
      <alignment horizontal="center" vertical="center"/>
    </xf>
    <xf numFmtId="0" fontId="1" fillId="0" borderId="0" xfId="40"/>
    <xf numFmtId="0" fontId="5" fillId="0" borderId="0" xfId="46" applyNumberFormat="1" applyFont="1">
      <alignment vertical="top"/>
    </xf>
    <xf numFmtId="0" fontId="0" fillId="0" borderId="0" xfId="58" applyFont="1" applyFill="1" applyAlignment="1" applyProtection="1">
      <alignment vertical="center" wrapText="1"/>
    </xf>
    <xf numFmtId="0" fontId="27" fillId="0" borderId="0" xfId="58" applyFont="1" applyFill="1" applyAlignment="1" applyProtection="1">
      <alignment horizontal="center" vertical="center" wrapText="1"/>
    </xf>
    <xf numFmtId="0" fontId="27" fillId="0" borderId="0" xfId="52" applyFont="1" applyAlignment="1" applyProtection="1">
      <alignment horizontal="center" vertical="center"/>
    </xf>
    <xf numFmtId="0" fontId="31" fillId="0" borderId="0" xfId="58" applyFont="1" applyFill="1" applyBorder="1" applyAlignment="1" applyProtection="1">
      <alignment horizontal="center" vertical="center" wrapText="1"/>
    </xf>
    <xf numFmtId="0" fontId="18" fillId="0" borderId="0" xfId="22" applyFont="1" applyFill="1" applyBorder="1" applyAlignment="1" applyProtection="1">
      <alignment horizontal="left" vertical="top"/>
    </xf>
    <xf numFmtId="49" fontId="5" fillId="0" borderId="0" xfId="55" applyNumberFormat="1" applyFont="1" applyFill="1" applyBorder="1" applyAlignment="1" applyProtection="1">
      <alignment horizontal="center" vertical="center" wrapText="1"/>
    </xf>
    <xf numFmtId="0" fontId="31" fillId="0" borderId="0" xfId="52" applyFont="1" applyAlignment="1" applyProtection="1">
      <alignment horizontal="center" vertical="center"/>
    </xf>
    <xf numFmtId="49" fontId="19" fillId="9" borderId="0" xfId="58" applyNumberFormat="1" applyFont="1" applyFill="1" applyAlignment="1" applyProtection="1">
      <alignment horizontal="center" vertical="center" wrapText="1"/>
    </xf>
    <xf numFmtId="0" fontId="5" fillId="0" borderId="27" xfId="52" applyFont="1" applyFill="1" applyBorder="1" applyAlignment="1" applyProtection="1">
      <alignment horizontal="center" vertical="center" wrapText="1"/>
    </xf>
    <xf numFmtId="0" fontId="5" fillId="8" borderId="27" xfId="55" applyFont="1" applyFill="1" applyBorder="1" applyAlignment="1" applyProtection="1">
      <alignment horizontal="center" vertical="center"/>
    </xf>
    <xf numFmtId="49" fontId="5" fillId="8" borderId="27" xfId="55" applyNumberFormat="1" applyFont="1" applyFill="1" applyBorder="1" applyAlignment="1" applyProtection="1">
      <alignment horizontal="center" vertical="center" wrapText="1"/>
    </xf>
    <xf numFmtId="49" fontId="5" fillId="0" borderId="27" xfId="55" applyNumberFormat="1" applyFont="1" applyFill="1" applyBorder="1" applyAlignment="1" applyProtection="1">
      <alignment horizontal="center" vertical="center" wrapText="1"/>
    </xf>
    <xf numFmtId="0" fontId="5" fillId="0" borderId="27" xfId="35" applyFont="1" applyFill="1" applyBorder="1" applyAlignment="1" applyProtection="1">
      <alignment horizontal="center" vertical="center" wrapText="1"/>
    </xf>
    <xf numFmtId="0" fontId="5" fillId="0" borderId="27" xfId="58" applyFont="1" applyFill="1" applyBorder="1" applyAlignment="1" applyProtection="1">
      <alignment horizontal="center" vertical="center" wrapText="1"/>
    </xf>
    <xf numFmtId="49" fontId="5" fillId="0" borderId="27" xfId="52" applyNumberFormat="1" applyFont="1" applyFill="1" applyBorder="1" applyAlignment="1" applyProtection="1">
      <alignment horizontal="left" vertical="center" wrapText="1"/>
    </xf>
    <xf numFmtId="49" fontId="5" fillId="10" borderId="27" xfId="52" applyNumberFormat="1" applyFont="1" applyFill="1" applyBorder="1" applyAlignment="1" applyProtection="1">
      <alignment horizontal="left" vertical="center" wrapText="1"/>
      <protection locked="0"/>
    </xf>
    <xf numFmtId="49" fontId="5" fillId="10" borderId="27" xfId="55" applyNumberFormat="1" applyFont="1" applyFill="1" applyBorder="1" applyAlignment="1" applyProtection="1">
      <alignment horizontal="center" vertical="center" wrapText="1"/>
      <protection locked="0"/>
    </xf>
    <xf numFmtId="0" fontId="5" fillId="0" borderId="0" xfId="52" applyFont="1"/>
    <xf numFmtId="0" fontId="5" fillId="0" borderId="0" xfId="34" applyFont="1" applyFill="1" applyBorder="1" applyAlignment="1" applyProtection="1">
      <alignment vertical="center" wrapText="1"/>
    </xf>
    <xf numFmtId="49" fontId="5" fillId="0" borderId="0" xfId="0" applyFont="1" applyFill="1" applyProtection="1">
      <alignment vertical="top"/>
    </xf>
    <xf numFmtId="49" fontId="0" fillId="0" borderId="0" xfId="0" applyFill="1" applyProtection="1">
      <alignment vertical="top"/>
    </xf>
    <xf numFmtId="49" fontId="7" fillId="0" borderId="0" xfId="0" applyNumberFormat="1" applyFont="1" applyFill="1" applyAlignment="1" applyProtection="1">
      <alignment horizontal="center" vertical="center"/>
    </xf>
    <xf numFmtId="49" fontId="0" fillId="0" borderId="0" xfId="56" applyNumberFormat="1" applyFont="1" applyFill="1" applyAlignment="1" applyProtection="1">
      <alignment vertical="center" wrapText="1"/>
    </xf>
    <xf numFmtId="49" fontId="12" fillId="0" borderId="0" xfId="0" applyNumberFormat="1" applyFont="1" applyFill="1" applyAlignment="1" applyProtection="1">
      <alignment horizontal="center" vertical="top"/>
    </xf>
    <xf numFmtId="49" fontId="0" fillId="0" borderId="0" xfId="0" applyNumberFormat="1" applyFont="1" applyFill="1" applyAlignment="1" applyProtection="1">
      <alignment horizontal="center" vertical="center"/>
    </xf>
    <xf numFmtId="49" fontId="12" fillId="0" borderId="0" xfId="0" applyNumberFormat="1" applyFont="1" applyFill="1" applyProtection="1">
      <alignment vertical="top"/>
    </xf>
    <xf numFmtId="49" fontId="5" fillId="0" borderId="0" xfId="56" applyNumberFormat="1" applyFont="1" applyFill="1" applyAlignment="1" applyProtection="1">
      <alignment vertical="center" wrapText="1"/>
    </xf>
    <xf numFmtId="0" fontId="5" fillId="0" borderId="0" xfId="56" applyFont="1" applyFill="1" applyAlignment="1" applyProtection="1">
      <alignment vertical="center"/>
    </xf>
    <xf numFmtId="49" fontId="5" fillId="0" borderId="0" xfId="0" applyNumberFormat="1" applyFont="1" applyFill="1" applyAlignment="1" applyProtection="1">
      <alignment vertical="center" wrapText="1"/>
    </xf>
    <xf numFmtId="49" fontId="0" fillId="0" borderId="0" xfId="0" applyFill="1" applyAlignment="1" applyProtection="1">
      <alignment horizontal="center" vertical="top"/>
    </xf>
    <xf numFmtId="49" fontId="0" fillId="0" borderId="0" xfId="0" applyFont="1" applyFill="1" applyProtection="1">
      <alignment vertical="top"/>
    </xf>
    <xf numFmtId="49" fontId="0" fillId="0" borderId="0" xfId="0" applyFill="1" applyAlignment="1" applyProtection="1">
      <alignment vertical="top" wrapText="1"/>
    </xf>
    <xf numFmtId="0" fontId="19" fillId="0" borderId="28" xfId="58" applyFont="1" applyFill="1" applyBorder="1" applyAlignment="1" applyProtection="1">
      <alignment horizontal="center" vertical="center" wrapText="1"/>
    </xf>
    <xf numFmtId="49" fontId="0" fillId="0" borderId="28" xfId="0" applyFill="1" applyBorder="1" applyAlignment="1" applyProtection="1">
      <alignment horizontal="center" vertical="center" wrapText="1"/>
    </xf>
    <xf numFmtId="0" fontId="0" fillId="0" borderId="28" xfId="0" applyNumberFormat="1" applyFill="1" applyBorder="1" applyAlignment="1" applyProtection="1">
      <alignment horizontal="center" vertical="center" wrapText="1"/>
    </xf>
    <xf numFmtId="0" fontId="27" fillId="0" borderId="0" xfId="58" applyFont="1" applyFill="1" applyBorder="1" applyAlignment="1" applyProtection="1">
      <alignment horizontal="center" vertical="center" wrapText="1"/>
    </xf>
    <xf numFmtId="0" fontId="5" fillId="0" borderId="0" xfId="58" applyFont="1" applyFill="1" applyBorder="1" applyAlignment="1" applyProtection="1">
      <alignment vertical="center" wrapText="1"/>
    </xf>
    <xf numFmtId="0" fontId="5" fillId="0" borderId="0" xfId="58" applyFont="1" applyFill="1" applyBorder="1" applyAlignment="1" applyProtection="1">
      <alignment horizontal="right" vertical="center" wrapText="1"/>
    </xf>
    <xf numFmtId="49" fontId="27" fillId="0" borderId="0" xfId="35" applyNumberFormat="1" applyFont="1" applyFill="1" applyBorder="1" applyAlignment="1" applyProtection="1">
      <alignment horizontal="center" vertical="center" wrapText="1"/>
    </xf>
    <xf numFmtId="49" fontId="10" fillId="0" borderId="0" xfId="0" applyFont="1" applyFill="1" applyBorder="1" applyProtection="1">
      <alignment vertical="top"/>
    </xf>
    <xf numFmtId="49" fontId="0" fillId="0" borderId="0" xfId="0" applyFont="1" applyFill="1" applyBorder="1" applyProtection="1">
      <alignment vertical="top"/>
    </xf>
    <xf numFmtId="0" fontId="31" fillId="0" borderId="0" xfId="52" applyFont="1" applyFill="1" applyAlignment="1" applyProtection="1">
      <alignment horizontal="center" vertical="center"/>
    </xf>
    <xf numFmtId="0" fontId="5" fillId="0" borderId="0" xfId="52" applyFont="1" applyFill="1" applyProtection="1"/>
    <xf numFmtId="0" fontId="31" fillId="0" borderId="0" xfId="52" applyFont="1" applyFill="1" applyBorder="1" applyAlignment="1" applyProtection="1">
      <alignment horizontal="center" vertical="center"/>
    </xf>
    <xf numFmtId="0" fontId="5" fillId="0" borderId="0" xfId="52" applyFont="1" applyFill="1" applyBorder="1" applyProtection="1"/>
    <xf numFmtId="0" fontId="5" fillId="0" borderId="27" xfId="52" applyFont="1" applyFill="1" applyBorder="1" applyAlignment="1" applyProtection="1">
      <alignment horizontal="center" vertical="center"/>
    </xf>
    <xf numFmtId="0" fontId="31" fillId="0" borderId="0" xfId="52" applyFont="1" applyFill="1" applyBorder="1" applyAlignment="1" applyProtection="1">
      <alignment horizontal="center" vertical="center" wrapText="1"/>
    </xf>
    <xf numFmtId="49" fontId="8" fillId="0" borderId="0" xfId="0" applyFont="1" applyFill="1" applyAlignment="1" applyProtection="1">
      <alignment horizontal="left" vertical="top" wrapText="1"/>
    </xf>
    <xf numFmtId="49" fontId="8" fillId="0" borderId="0" xfId="0" applyFont="1" applyFill="1" applyAlignment="1" applyProtection="1">
      <alignment vertical="top"/>
    </xf>
    <xf numFmtId="0" fontId="27" fillId="0" borderId="0" xfId="52" applyFont="1" applyFill="1" applyAlignment="1" applyProtection="1">
      <alignment horizontal="center" vertical="center"/>
    </xf>
    <xf numFmtId="0" fontId="27" fillId="0" borderId="0" xfId="52" applyFont="1" applyFill="1" applyBorder="1" applyAlignment="1" applyProtection="1">
      <alignment horizontal="center" vertical="center"/>
    </xf>
    <xf numFmtId="49" fontId="7" fillId="11" borderId="29" xfId="0" applyFont="1" applyFill="1" applyBorder="1" applyAlignment="1" applyProtection="1">
      <alignment horizontal="center" vertical="center"/>
    </xf>
    <xf numFmtId="49" fontId="39" fillId="11" borderId="30" xfId="0" applyFont="1" applyFill="1" applyBorder="1" applyAlignment="1" applyProtection="1">
      <alignment horizontal="left" vertical="center"/>
    </xf>
    <xf numFmtId="0" fontId="22" fillId="0" borderId="0" xfId="55" applyFont="1" applyFill="1" applyAlignment="1" applyProtection="1">
      <alignment vertical="center" wrapText="1"/>
    </xf>
    <xf numFmtId="0" fontId="5" fillId="0" borderId="0" xfId="55" applyFont="1" applyFill="1" applyAlignment="1" applyProtection="1">
      <alignment vertical="center" wrapText="1"/>
    </xf>
    <xf numFmtId="0" fontId="5" fillId="0" borderId="0" xfId="55" applyFont="1" applyFill="1" applyBorder="1" applyAlignment="1" applyProtection="1">
      <alignment vertical="center" wrapText="1"/>
    </xf>
    <xf numFmtId="0" fontId="5" fillId="0" borderId="0" xfId="55" applyFont="1" applyFill="1" applyBorder="1" applyAlignment="1" applyProtection="1">
      <alignment horizontal="right" vertical="center" wrapText="1" indent="1"/>
    </xf>
    <xf numFmtId="14" fontId="10" fillId="0" borderId="0" xfId="55" applyNumberFormat="1" applyFont="1" applyFill="1" applyBorder="1" applyAlignment="1" applyProtection="1">
      <alignment horizontal="center" vertical="center" wrapText="1"/>
    </xf>
    <xf numFmtId="0" fontId="10" fillId="0" borderId="0" xfId="55" applyNumberFormat="1" applyFont="1" applyFill="1" applyBorder="1" applyAlignment="1" applyProtection="1">
      <alignment horizontal="center" vertical="center" wrapText="1"/>
    </xf>
    <xf numFmtId="0" fontId="0" fillId="0" borderId="0" xfId="55" applyFont="1" applyFill="1" applyBorder="1" applyAlignment="1" applyProtection="1">
      <alignment horizontal="right" vertical="center" wrapText="1" indent="1"/>
    </xf>
    <xf numFmtId="0" fontId="22" fillId="0" borderId="0" xfId="55" applyFont="1" applyFill="1" applyAlignment="1" applyProtection="1">
      <alignment horizontal="center" vertical="center" wrapText="1"/>
    </xf>
    <xf numFmtId="0" fontId="5" fillId="0" borderId="0" xfId="55" applyNumberFormat="1" applyFont="1" applyFill="1" applyBorder="1" applyAlignment="1" applyProtection="1">
      <alignment horizontal="right" vertical="center" wrapText="1" indent="1"/>
    </xf>
    <xf numFmtId="0" fontId="0" fillId="0" borderId="0" xfId="55" applyNumberFormat="1" applyFont="1" applyFill="1" applyBorder="1" applyAlignment="1" applyProtection="1">
      <alignment horizontal="right" vertical="center" wrapText="1" indent="1"/>
    </xf>
    <xf numFmtId="49" fontId="5" fillId="0" borderId="0" xfId="55" applyNumberFormat="1" applyFont="1" applyFill="1" applyBorder="1" applyAlignment="1" applyProtection="1">
      <alignment horizontal="right" vertical="center" wrapText="1" indent="1"/>
    </xf>
    <xf numFmtId="0" fontId="10" fillId="0" borderId="0" xfId="55" applyFont="1" applyFill="1" applyAlignment="1" applyProtection="1">
      <alignment horizontal="center" vertical="center" wrapText="1"/>
    </xf>
    <xf numFmtId="0" fontId="57" fillId="0" borderId="0" xfId="55" applyFont="1" applyFill="1" applyAlignment="1" applyProtection="1">
      <alignment horizontal="center" vertical="center" wrapText="1"/>
    </xf>
    <xf numFmtId="0" fontId="5" fillId="0" borderId="0" xfId="55" applyFont="1" applyFill="1" applyAlignment="1" applyProtection="1">
      <alignment horizontal="center" vertical="center" wrapText="1"/>
    </xf>
    <xf numFmtId="0" fontId="5" fillId="0" borderId="0" xfId="55" applyFont="1" applyFill="1" applyAlignment="1" applyProtection="1">
      <alignment horizontal="right" vertical="center"/>
    </xf>
    <xf numFmtId="0" fontId="7" fillId="0" borderId="0" xfId="55" applyFont="1" applyFill="1" applyBorder="1" applyAlignment="1" applyProtection="1">
      <alignment vertical="center" wrapText="1"/>
    </xf>
    <xf numFmtId="0" fontId="24" fillId="0" borderId="0" xfId="55" applyFont="1" applyFill="1" applyBorder="1" applyAlignment="1" applyProtection="1">
      <alignment horizontal="center" vertical="center" wrapText="1"/>
    </xf>
    <xf numFmtId="0" fontId="5" fillId="0" borderId="0" xfId="55" applyFont="1" applyFill="1" applyBorder="1" applyAlignment="1" applyProtection="1">
      <alignment horizontal="center" vertical="center" wrapText="1"/>
    </xf>
    <xf numFmtId="14" fontId="5" fillId="0" borderId="0" xfId="55" applyNumberFormat="1" applyFont="1" applyFill="1" applyBorder="1" applyAlignment="1" applyProtection="1">
      <alignment horizontal="center" vertical="center" wrapText="1"/>
    </xf>
    <xf numFmtId="0" fontId="5" fillId="0" borderId="0" xfId="55" applyNumberFormat="1" applyFont="1" applyFill="1" applyBorder="1" applyAlignment="1" applyProtection="1">
      <alignment horizontal="center" vertical="center" wrapText="1"/>
    </xf>
    <xf numFmtId="0" fontId="31" fillId="0" borderId="0" xfId="52" applyFont="1" applyFill="1" applyBorder="1" applyAlignment="1" applyProtection="1">
      <alignment horizontal="center"/>
    </xf>
    <xf numFmtId="49" fontId="0" fillId="0" borderId="0" xfId="0" applyFill="1" applyBorder="1" applyProtection="1">
      <alignment vertical="top"/>
    </xf>
    <xf numFmtId="49" fontId="0" fillId="0" borderId="0" xfId="0" applyNumberFormat="1" applyFill="1" applyProtection="1">
      <alignment vertical="top"/>
    </xf>
    <xf numFmtId="0" fontId="0" fillId="0" borderId="0" xfId="0" applyNumberFormat="1" applyFill="1" applyProtection="1">
      <alignment vertical="top"/>
    </xf>
    <xf numFmtId="49" fontId="23" fillId="0" borderId="31" xfId="45" applyFont="1" applyFill="1" applyBorder="1" applyAlignment="1" applyProtection="1">
      <alignment vertical="center" wrapText="1"/>
    </xf>
    <xf numFmtId="49" fontId="23" fillId="0" borderId="32" xfId="45" applyFont="1" applyFill="1" applyBorder="1" applyAlignment="1" applyProtection="1">
      <alignment vertical="center" wrapText="1"/>
    </xf>
    <xf numFmtId="49" fontId="23" fillId="0" borderId="32" xfId="45" applyFont="1" applyFill="1" applyBorder="1" applyAlignment="1" applyProtection="1">
      <alignment horizontal="center" vertical="center" wrapText="1"/>
    </xf>
    <xf numFmtId="49" fontId="11" fillId="0" borderId="0" xfId="32" applyNumberFormat="1" applyFont="1" applyFill="1" applyBorder="1" applyAlignment="1" applyProtection="1">
      <alignment wrapText="1"/>
    </xf>
    <xf numFmtId="49" fontId="11" fillId="0" borderId="0" xfId="32" applyNumberFormat="1" applyFont="1" applyFill="1" applyBorder="1" applyAlignment="1" applyProtection="1">
      <alignment horizontal="left" wrapText="1"/>
    </xf>
    <xf numFmtId="49" fontId="23" fillId="0" borderId="33" xfId="45" applyFont="1" applyFill="1" applyBorder="1" applyAlignment="1" applyProtection="1">
      <alignment vertical="center" wrapText="1"/>
    </xf>
    <xf numFmtId="49" fontId="57" fillId="0" borderId="0" xfId="0" applyFont="1" applyFill="1" applyProtection="1">
      <alignment vertical="top"/>
    </xf>
    <xf numFmtId="49" fontId="0" fillId="0" borderId="34" xfId="0" applyFill="1" applyBorder="1" applyProtection="1">
      <alignment vertical="top"/>
    </xf>
    <xf numFmtId="49" fontId="0" fillId="0" borderId="35" xfId="0" applyFill="1" applyBorder="1" applyProtection="1">
      <alignment vertical="top"/>
    </xf>
    <xf numFmtId="49" fontId="14" fillId="0" borderId="36" xfId="45" applyFont="1" applyFill="1" applyBorder="1" applyAlignment="1" applyProtection="1">
      <alignment wrapText="1"/>
    </xf>
    <xf numFmtId="49" fontId="0" fillId="0" borderId="37" xfId="0" applyFill="1" applyBorder="1" applyProtection="1">
      <alignment vertical="top"/>
    </xf>
    <xf numFmtId="49" fontId="0" fillId="0" borderId="9" xfId="0" applyFill="1" applyBorder="1" applyProtection="1">
      <alignment vertical="top"/>
    </xf>
    <xf numFmtId="49" fontId="14" fillId="0" borderId="0" xfId="45" applyFont="1" applyFill="1" applyBorder="1" applyAlignment="1" applyProtection="1">
      <alignment wrapText="1"/>
    </xf>
    <xf numFmtId="49" fontId="20" fillId="0" borderId="10" xfId="45" applyFont="1" applyFill="1" applyBorder="1" applyAlignment="1" applyProtection="1">
      <alignment horizontal="left" vertical="center" wrapText="1"/>
    </xf>
    <xf numFmtId="49" fontId="20" fillId="0" borderId="0" xfId="45" applyFont="1" applyFill="1" applyBorder="1" applyAlignment="1" applyProtection="1">
      <alignment horizontal="left" vertical="center" wrapText="1"/>
    </xf>
    <xf numFmtId="49" fontId="14" fillId="0" borderId="10" xfId="45" applyFont="1" applyFill="1" applyBorder="1" applyAlignment="1" applyProtection="1">
      <alignment wrapText="1"/>
    </xf>
    <xf numFmtId="0" fontId="14" fillId="0" borderId="0" xfId="51" applyFont="1" applyFill="1" applyBorder="1" applyAlignment="1" applyProtection="1">
      <alignment horizontal="right" vertical="top" wrapText="1"/>
    </xf>
    <xf numFmtId="49" fontId="14" fillId="0" borderId="0" xfId="45" applyFont="1" applyFill="1" applyBorder="1" applyAlignment="1" applyProtection="1">
      <alignment horizontal="right" wrapText="1"/>
    </xf>
    <xf numFmtId="49" fontId="0" fillId="0" borderId="38" xfId="0" applyFill="1" applyBorder="1" applyProtection="1">
      <alignment vertical="top"/>
    </xf>
    <xf numFmtId="49" fontId="0" fillId="0" borderId="39" xfId="0" applyFill="1" applyBorder="1" applyProtection="1">
      <alignment vertical="top"/>
    </xf>
    <xf numFmtId="49" fontId="20" fillId="0" borderId="40" xfId="45" applyFont="1" applyFill="1" applyBorder="1" applyAlignment="1" applyProtection="1">
      <alignment horizontal="left" vertical="center" wrapText="1"/>
    </xf>
    <xf numFmtId="49" fontId="20" fillId="0" borderId="41" xfId="45" applyFont="1" applyFill="1" applyBorder="1" applyAlignment="1" applyProtection="1">
      <alignment horizontal="left" vertical="center" wrapText="1"/>
    </xf>
    <xf numFmtId="49" fontId="32" fillId="4" borderId="6" xfId="41" applyNumberFormat="1" applyFont="1" applyFill="1" applyBorder="1" applyAlignment="1" applyProtection="1">
      <alignment horizontal="center" vertical="center" wrapText="1"/>
      <protection locked="0"/>
    </xf>
    <xf numFmtId="49" fontId="32" fillId="10" borderId="6" xfId="41" applyNumberFormat="1" applyFont="1" applyFill="1" applyBorder="1" applyAlignment="1" applyProtection="1">
      <alignment horizontal="center" vertical="center" wrapText="1"/>
      <protection locked="0"/>
    </xf>
    <xf numFmtId="49" fontId="32" fillId="8" borderId="6" xfId="41" applyNumberFormat="1" applyFont="1" applyFill="1" applyBorder="1" applyAlignment="1" applyProtection="1">
      <alignment horizontal="center" vertical="center" wrapText="1"/>
    </xf>
    <xf numFmtId="49" fontId="32" fillId="14" borderId="6" xfId="41" applyNumberFormat="1" applyFont="1" applyFill="1" applyBorder="1" applyAlignment="1" applyProtection="1">
      <alignment horizontal="center" vertical="center" wrapText="1"/>
    </xf>
    <xf numFmtId="49" fontId="0" fillId="4" borderId="42" xfId="0" applyFill="1" applyBorder="1" applyAlignment="1" applyProtection="1">
      <alignment horizontal="left" vertical="center" wrapText="1"/>
      <protection locked="0"/>
    </xf>
    <xf numFmtId="49" fontId="0" fillId="0" borderId="42" xfId="0" applyFill="1" applyBorder="1" applyAlignment="1" applyProtection="1">
      <alignment horizontal="left" vertical="center" wrapText="1"/>
    </xf>
    <xf numFmtId="0" fontId="0" fillId="0" borderId="42" xfId="0" applyNumberFormat="1" applyFill="1" applyBorder="1" applyAlignment="1" applyProtection="1">
      <alignment horizontal="center" vertical="center" wrapText="1"/>
    </xf>
    <xf numFmtId="49" fontId="0" fillId="0" borderId="0" xfId="0" applyFill="1" applyBorder="1" applyAlignment="1" applyProtection="1">
      <alignment horizontal="left" vertical="center" wrapText="1"/>
    </xf>
    <xf numFmtId="0" fontId="0" fillId="0" borderId="0" xfId="0" applyNumberFormat="1" applyFill="1" applyBorder="1" applyAlignment="1" applyProtection="1">
      <alignment horizontal="center" vertical="center" wrapText="1"/>
    </xf>
    <xf numFmtId="49" fontId="0" fillId="0" borderId="5" xfId="0" applyFill="1" applyBorder="1" applyAlignment="1" applyProtection="1">
      <alignment horizontal="right" vertical="center" wrapText="1" indent="1"/>
    </xf>
    <xf numFmtId="0" fontId="0" fillId="0" borderId="5" xfId="0" applyNumberFormat="1" applyFill="1" applyBorder="1" applyAlignment="1" applyProtection="1">
      <alignment horizontal="right" vertical="center" wrapText="1"/>
    </xf>
    <xf numFmtId="49" fontId="5" fillId="0" borderId="0" xfId="0" applyNumberFormat="1" applyFont="1" applyFill="1" applyProtection="1">
      <alignment vertical="top"/>
    </xf>
    <xf numFmtId="0" fontId="0" fillId="0" borderId="0" xfId="0" applyNumberFormat="1">
      <alignment vertical="top"/>
    </xf>
    <xf numFmtId="0" fontId="1" fillId="0" borderId="0" xfId="59"/>
    <xf numFmtId="49" fontId="5" fillId="0" borderId="0" xfId="43">
      <alignment vertical="top"/>
    </xf>
    <xf numFmtId="0" fontId="38" fillId="0" borderId="0" xfId="55" applyFont="1" applyFill="1" applyAlignment="1" applyProtection="1">
      <alignment vertical="top" wrapText="1"/>
    </xf>
    <xf numFmtId="0" fontId="38" fillId="0" borderId="0" xfId="55" applyFont="1" applyFill="1" applyAlignment="1" applyProtection="1">
      <alignment horizontal="right" vertical="top" wrapText="1"/>
    </xf>
    <xf numFmtId="0" fontId="57" fillId="0" borderId="0" xfId="55" applyFont="1" applyFill="1" applyBorder="1" applyAlignment="1" applyProtection="1">
      <alignment horizontal="right" vertical="center" wrapText="1" indent="1"/>
    </xf>
    <xf numFmtId="49" fontId="57" fillId="0" borderId="0" xfId="55" applyNumberFormat="1" applyFont="1" applyFill="1" applyBorder="1" applyAlignment="1" applyProtection="1">
      <alignment horizontal="center" vertical="center" wrapText="1"/>
    </xf>
    <xf numFmtId="0" fontId="31" fillId="0" borderId="0" xfId="58" applyFont="1" applyFill="1" applyAlignment="1" applyProtection="1">
      <alignment horizontal="center" vertical="center" wrapText="1"/>
    </xf>
    <xf numFmtId="0" fontId="30" fillId="0" borderId="0" xfId="58" applyFont="1" applyFill="1" applyAlignment="1" applyProtection="1">
      <alignment vertical="center" wrapText="1"/>
    </xf>
    <xf numFmtId="4" fontId="0" fillId="0" borderId="0" xfId="36" applyFont="1" applyFill="1" applyBorder="1" applyAlignment="1" applyProtection="1">
      <alignment horizontal="center" vertical="center" wrapText="1"/>
    </xf>
    <xf numFmtId="4" fontId="5" fillId="0" borderId="0" xfId="36" applyFont="1" applyFill="1" applyBorder="1" applyAlignment="1" applyProtection="1">
      <alignment horizontal="center" vertical="center" wrapText="1"/>
    </xf>
    <xf numFmtId="0" fontId="43" fillId="0" borderId="0" xfId="58" applyFont="1" applyFill="1" applyAlignment="1" applyProtection="1">
      <alignment vertical="center" wrapText="1"/>
    </xf>
    <xf numFmtId="0" fontId="8" fillId="0" borderId="0" xfId="58" applyFont="1" applyFill="1" applyAlignment="1" applyProtection="1">
      <alignment vertical="center" wrapText="1"/>
    </xf>
    <xf numFmtId="0" fontId="44" fillId="0" borderId="0" xfId="58" applyFont="1" applyFill="1" applyAlignment="1" applyProtection="1">
      <alignment horizontal="center" vertical="center" wrapText="1"/>
    </xf>
    <xf numFmtId="0" fontId="35" fillId="0" borderId="0" xfId="44" applyNumberFormat="1" applyAlignment="1">
      <alignment vertical="center"/>
    </xf>
    <xf numFmtId="0" fontId="57" fillId="0" borderId="0" xfId="44" applyNumberFormat="1" applyFont="1" applyAlignment="1">
      <alignment vertical="center"/>
    </xf>
    <xf numFmtId="0" fontId="5" fillId="0" borderId="0" xfId="48" applyFont="1" applyFill="1" applyBorder="1" applyAlignment="1" applyProtection="1">
      <alignment horizontal="right" vertical="center" wrapText="1"/>
    </xf>
    <xf numFmtId="0" fontId="5" fillId="0" borderId="0" xfId="48" applyFont="1" applyFill="1" applyBorder="1" applyAlignment="1" applyProtection="1">
      <alignment vertical="center" wrapText="1"/>
    </xf>
    <xf numFmtId="0" fontId="5" fillId="0" borderId="0" xfId="48" applyNumberFormat="1" applyFont="1" applyFill="1" applyBorder="1" applyAlignment="1" applyProtection="1">
      <alignment vertical="center" wrapText="1"/>
    </xf>
    <xf numFmtId="0" fontId="5" fillId="0" borderId="0" xfId="48" applyFont="1" applyFill="1" applyBorder="1" applyAlignment="1" applyProtection="1">
      <alignment horizontal="center" vertical="center" wrapText="1"/>
    </xf>
    <xf numFmtId="0" fontId="45" fillId="0" borderId="0" xfId="48" applyFont="1" applyFill="1" applyBorder="1" applyAlignment="1" applyProtection="1">
      <alignment horizontal="center" vertical="center" wrapText="1"/>
    </xf>
    <xf numFmtId="0" fontId="5" fillId="0" borderId="0" xfId="35" applyNumberFormat="1" applyFont="1" applyFill="1" applyBorder="1" applyAlignment="1" applyProtection="1">
      <alignment horizontal="center" vertical="center" wrapText="1"/>
    </xf>
    <xf numFmtId="0" fontId="35" fillId="0" borderId="0" xfId="44" applyNumberFormat="1" applyFill="1" applyAlignment="1" applyProtection="1">
      <alignment vertical="center"/>
    </xf>
    <xf numFmtId="49" fontId="5" fillId="0" borderId="0" xfId="43" applyFill="1" applyProtection="1">
      <alignment vertical="top"/>
    </xf>
    <xf numFmtId="0" fontId="58" fillId="0" borderId="0" xfId="39" applyFont="1" applyFill="1" applyProtection="1"/>
    <xf numFmtId="0" fontId="7" fillId="0" borderId="6" xfId="38" applyFont="1" applyBorder="1" applyAlignment="1" applyProtection="1">
      <alignment horizontal="justify" vertical="center" wrapText="1"/>
    </xf>
    <xf numFmtId="0" fontId="5" fillId="0" borderId="6" xfId="38" applyFont="1" applyBorder="1" applyAlignment="1" applyProtection="1">
      <alignment horizontal="justify" vertical="center" wrapText="1"/>
    </xf>
    <xf numFmtId="0" fontId="5" fillId="0" borderId="5" xfId="58" applyFont="1" applyFill="1" applyBorder="1" applyAlignment="1" applyProtection="1">
      <alignment horizontal="center" vertical="center" wrapText="1"/>
    </xf>
    <xf numFmtId="168" fontId="5" fillId="0" borderId="5" xfId="35" applyNumberFormat="1" applyFont="1" applyFill="1" applyBorder="1" applyAlignment="1" applyProtection="1">
      <alignment horizontal="center" vertical="center" wrapText="1"/>
    </xf>
    <xf numFmtId="49" fontId="7" fillId="11" borderId="11" xfId="43" applyFont="1" applyFill="1" applyBorder="1" applyAlignment="1" applyProtection="1">
      <alignment horizontal="right" vertical="center" wrapText="1"/>
    </xf>
    <xf numFmtId="49" fontId="39" fillId="11" borderId="12" xfId="43" applyFont="1" applyFill="1" applyBorder="1" applyAlignment="1" applyProtection="1">
      <alignment horizontal="left" vertical="center" indent="2"/>
    </xf>
    <xf numFmtId="49" fontId="5" fillId="11" borderId="12" xfId="43" applyFont="1" applyFill="1" applyBorder="1" applyAlignment="1" applyProtection="1">
      <alignment horizontal="right" vertical="center" wrapText="1"/>
    </xf>
    <xf numFmtId="49" fontId="5" fillId="11" borderId="13" xfId="43" applyFont="1" applyFill="1" applyBorder="1" applyAlignment="1" applyProtection="1">
      <alignment horizontal="right" vertical="center" wrapText="1"/>
    </xf>
    <xf numFmtId="0" fontId="57" fillId="0" borderId="0" xfId="58" applyFont="1" applyFill="1" applyAlignment="1" applyProtection="1">
      <alignment vertical="center" wrapText="1"/>
    </xf>
    <xf numFmtId="49" fontId="5" fillId="8" borderId="5" xfId="58" applyNumberFormat="1" applyFont="1" applyFill="1" applyBorder="1" applyAlignment="1" applyProtection="1">
      <alignment horizontal="center" vertical="center" wrapText="1"/>
    </xf>
    <xf numFmtId="49" fontId="39" fillId="11" borderId="12" xfId="43" applyFont="1" applyFill="1" applyBorder="1" applyAlignment="1" applyProtection="1">
      <alignment horizontal="left" vertical="center" indent="1"/>
    </xf>
    <xf numFmtId="0" fontId="57" fillId="0" borderId="0" xfId="44" applyNumberFormat="1" applyFont="1" applyFill="1" applyAlignment="1" applyProtection="1">
      <alignment vertical="center"/>
    </xf>
    <xf numFmtId="49" fontId="27" fillId="0" borderId="5" xfId="35" applyNumberFormat="1" applyFont="1" applyFill="1" applyBorder="1" applyAlignment="1" applyProtection="1">
      <alignment horizontal="center" vertical="center" wrapText="1"/>
    </xf>
    <xf numFmtId="49" fontId="5" fillId="0" borderId="5" xfId="35" applyNumberFormat="1" applyFont="1" applyFill="1" applyBorder="1" applyAlignment="1" applyProtection="1">
      <alignment horizontal="center" vertical="center" wrapText="1"/>
    </xf>
    <xf numFmtId="49" fontId="7" fillId="11" borderId="12" xfId="43" applyFont="1" applyFill="1" applyBorder="1" applyAlignment="1" applyProtection="1">
      <alignment horizontal="right" vertical="center" wrapText="1"/>
    </xf>
    <xf numFmtId="49" fontId="7" fillId="11" borderId="13" xfId="43" applyFont="1" applyFill="1" applyBorder="1" applyAlignment="1" applyProtection="1">
      <alignment horizontal="right" vertical="center" wrapText="1"/>
    </xf>
    <xf numFmtId="49" fontId="5" fillId="0" borderId="0" xfId="56" applyNumberFormat="1" applyFont="1" applyFill="1" applyBorder="1" applyAlignment="1" applyProtection="1">
      <alignment vertical="center" wrapText="1"/>
    </xf>
    <xf numFmtId="49" fontId="5" fillId="0" borderId="14" xfId="35" applyNumberFormat="1" applyFont="1" applyFill="1" applyBorder="1" applyAlignment="1" applyProtection="1">
      <alignment horizontal="center" vertical="center" wrapText="1"/>
    </xf>
    <xf numFmtId="49" fontId="5" fillId="0" borderId="15" xfId="35" applyNumberFormat="1" applyFont="1" applyFill="1" applyBorder="1" applyAlignment="1" applyProtection="1">
      <alignment horizontal="center" vertical="center" wrapText="1"/>
    </xf>
    <xf numFmtId="0" fontId="5" fillId="12" borderId="7" xfId="52" applyFont="1" applyFill="1" applyBorder="1" applyAlignment="1">
      <alignment horizontal="center" vertical="center"/>
    </xf>
    <xf numFmtId="0" fontId="5" fillId="12" borderId="16" xfId="52" applyFont="1" applyFill="1" applyBorder="1" applyAlignment="1">
      <alignment horizontal="center" vertical="center"/>
    </xf>
    <xf numFmtId="0" fontId="5" fillId="11" borderId="11" xfId="35" applyNumberFormat="1" applyFont="1" applyFill="1" applyBorder="1" applyAlignment="1" applyProtection="1">
      <alignment horizontal="center" vertical="center" wrapText="1"/>
    </xf>
    <xf numFmtId="49" fontId="5" fillId="11" borderId="12" xfId="56" applyNumberFormat="1" applyFont="1" applyFill="1" applyBorder="1" applyAlignment="1" applyProtection="1">
      <alignment horizontal="center" vertical="center" wrapText="1"/>
    </xf>
    <xf numFmtId="49" fontId="5" fillId="11" borderId="12" xfId="35" applyNumberFormat="1" applyFont="1" applyFill="1" applyBorder="1" applyAlignment="1" applyProtection="1">
      <alignment horizontal="center" vertical="center" wrapText="1"/>
    </xf>
    <xf numFmtId="49" fontId="35" fillId="11" borderId="12" xfId="44" applyNumberFormat="1" applyFill="1" applyBorder="1" applyAlignment="1" applyProtection="1">
      <alignment horizontal="left" vertical="center"/>
    </xf>
    <xf numFmtId="0" fontId="35" fillId="11" borderId="13" xfId="44" applyNumberFormat="1" applyFill="1" applyBorder="1" applyAlignment="1" applyProtection="1">
      <alignment vertical="center"/>
    </xf>
    <xf numFmtId="0" fontId="57" fillId="11" borderId="17" xfId="58" applyFont="1" applyFill="1" applyBorder="1" applyAlignment="1" applyProtection="1">
      <alignment horizontal="center" vertical="center" wrapText="1"/>
    </xf>
    <xf numFmtId="0" fontId="57" fillId="11" borderId="18" xfId="58" applyFont="1" applyFill="1" applyBorder="1" applyAlignment="1" applyProtection="1">
      <alignment horizontal="center" vertical="center" wrapText="1"/>
    </xf>
    <xf numFmtId="49" fontId="57" fillId="11" borderId="18" xfId="58" applyNumberFormat="1" applyFont="1" applyFill="1" applyBorder="1" applyAlignment="1" applyProtection="1">
      <alignment horizontal="left" vertical="center" wrapText="1"/>
    </xf>
    <xf numFmtId="49" fontId="57" fillId="11" borderId="19" xfId="58" applyNumberFormat="1" applyFont="1" applyFill="1" applyBorder="1" applyAlignment="1" applyProtection="1">
      <alignment horizontal="left" vertical="center" wrapText="1"/>
    </xf>
    <xf numFmtId="49" fontId="39" fillId="11" borderId="12" xfId="0" applyFont="1" applyFill="1" applyBorder="1" applyAlignment="1" applyProtection="1">
      <alignment horizontal="left" vertical="center" indent="1"/>
    </xf>
    <xf numFmtId="49" fontId="57" fillId="0" borderId="0" xfId="56" applyNumberFormat="1" applyFont="1" applyFill="1" applyBorder="1" applyAlignment="1" applyProtection="1">
      <alignment horizontal="center" vertical="center" wrapText="1"/>
    </xf>
    <xf numFmtId="3" fontId="57" fillId="0" borderId="0" xfId="57" applyNumberFormat="1" applyFont="1" applyFill="1" applyBorder="1" applyAlignment="1" applyProtection="1">
      <alignment horizontal="center" vertical="center" wrapText="1"/>
    </xf>
    <xf numFmtId="49" fontId="39" fillId="11" borderId="13" xfId="43" applyFont="1" applyFill="1" applyBorder="1" applyAlignment="1" applyProtection="1">
      <alignment horizontal="left" vertical="center" indent="1"/>
    </xf>
    <xf numFmtId="49" fontId="59" fillId="0" borderId="5" xfId="39" applyNumberFormat="1" applyFont="1" applyFill="1" applyBorder="1" applyAlignment="1" applyProtection="1">
      <alignment horizontal="left" vertical="center" wrapText="1" indent="1"/>
    </xf>
    <xf numFmtId="49" fontId="59" fillId="10" borderId="5" xfId="39" applyNumberFormat="1" applyFont="1" applyFill="1" applyBorder="1" applyAlignment="1" applyProtection="1">
      <alignment horizontal="left" vertical="center" wrapText="1" indent="1"/>
      <protection locked="0"/>
    </xf>
    <xf numFmtId="0" fontId="35" fillId="0" borderId="0" xfId="44" applyNumberFormat="1" applyAlignment="1" applyProtection="1">
      <alignment vertical="center"/>
    </xf>
    <xf numFmtId="0" fontId="57" fillId="0" borderId="0" xfId="44" applyNumberFormat="1" applyFont="1" applyAlignment="1" applyProtection="1">
      <alignment vertical="center"/>
    </xf>
    <xf numFmtId="0" fontId="5" fillId="0" borderId="0" xfId="44" applyNumberFormat="1" applyFont="1" applyBorder="1" applyAlignment="1" applyProtection="1">
      <alignment vertical="center"/>
    </xf>
    <xf numFmtId="0" fontId="60" fillId="0" borderId="0" xfId="44" applyNumberFormat="1" applyFont="1" applyAlignment="1" applyProtection="1">
      <alignment vertical="center"/>
    </xf>
    <xf numFmtId="0" fontId="41" fillId="0" borderId="0" xfId="44" applyNumberFormat="1" applyFont="1" applyAlignment="1" applyProtection="1">
      <alignment vertical="center"/>
    </xf>
    <xf numFmtId="0" fontId="41" fillId="0" borderId="0" xfId="44" applyNumberFormat="1" applyFont="1" applyBorder="1" applyAlignment="1" applyProtection="1">
      <alignment vertical="center"/>
    </xf>
    <xf numFmtId="0" fontId="60" fillId="0" borderId="0" xfId="44" applyNumberFormat="1" applyFont="1" applyBorder="1" applyAlignment="1" applyProtection="1">
      <alignment vertical="center"/>
    </xf>
    <xf numFmtId="0" fontId="21" fillId="0" borderId="0" xfId="44" applyNumberFormat="1" applyFont="1" applyBorder="1" applyAlignment="1" applyProtection="1">
      <alignment vertical="center"/>
    </xf>
    <xf numFmtId="0" fontId="61" fillId="0" borderId="0" xfId="44" applyNumberFormat="1" applyFont="1" applyBorder="1" applyAlignment="1" applyProtection="1">
      <alignment horizontal="center" vertical="center"/>
    </xf>
    <xf numFmtId="0" fontId="59" fillId="15" borderId="0" xfId="39" applyFont="1" applyFill="1" applyBorder="1" applyAlignment="1" applyProtection="1">
      <alignment vertical="top"/>
    </xf>
    <xf numFmtId="49" fontId="0" fillId="0" borderId="5" xfId="0" applyFill="1" applyBorder="1" applyAlignment="1" applyProtection="1">
      <alignment horizontal="center" vertical="center" wrapText="1"/>
    </xf>
    <xf numFmtId="49" fontId="0" fillId="0" borderId="42" xfId="0" applyNumberFormat="1" applyFill="1" applyBorder="1" applyAlignment="1" applyProtection="1">
      <alignment horizontal="center" vertical="center" wrapText="1"/>
    </xf>
    <xf numFmtId="0" fontId="5" fillId="10" borderId="27" xfId="56" applyNumberFormat="1" applyFont="1" applyFill="1" applyBorder="1" applyAlignment="1" applyProtection="1">
      <alignment horizontal="center" vertical="center" wrapText="1"/>
      <protection locked="0"/>
    </xf>
    <xf numFmtId="0" fontId="35" fillId="0" borderId="18" xfId="44" applyNumberFormat="1" applyBorder="1" applyAlignment="1" applyProtection="1">
      <alignment vertical="center"/>
    </xf>
    <xf numFmtId="49" fontId="0" fillId="11" borderId="12" xfId="0" applyFont="1" applyFill="1" applyBorder="1" applyAlignment="1" applyProtection="1">
      <alignment horizontal="right" vertical="center" wrapText="1"/>
    </xf>
    <xf numFmtId="49" fontId="0" fillId="11" borderId="13" xfId="0" applyFont="1" applyFill="1" applyBorder="1" applyAlignment="1" applyProtection="1">
      <alignment horizontal="right" vertical="center" wrapText="1"/>
    </xf>
    <xf numFmtId="0" fontId="5" fillId="0" borderId="0" xfId="58" applyFont="1" applyFill="1" applyBorder="1" applyAlignment="1" applyProtection="1">
      <alignment horizontal="left" vertical="center" wrapText="1"/>
    </xf>
    <xf numFmtId="0" fontId="5" fillId="0" borderId="5" xfId="35" applyFont="1" applyFill="1" applyBorder="1" applyAlignment="1" applyProtection="1">
      <alignment horizontal="left" vertical="center" wrapText="1"/>
    </xf>
    <xf numFmtId="0" fontId="5" fillId="0" borderId="5" xfId="58" applyFont="1" applyFill="1" applyBorder="1" applyAlignment="1" applyProtection="1">
      <alignment horizontal="left" vertical="center" wrapText="1"/>
    </xf>
    <xf numFmtId="0" fontId="57" fillId="0" borderId="0" xfId="58" applyFont="1" applyFill="1" applyAlignment="1" applyProtection="1">
      <alignment horizontal="center" vertical="center" wrapText="1"/>
    </xf>
    <xf numFmtId="0" fontId="27" fillId="0" borderId="0" xfId="35" applyNumberFormat="1" applyFont="1" applyFill="1" applyBorder="1" applyAlignment="1" applyProtection="1">
      <alignment horizontal="center" vertical="center" wrapText="1"/>
    </xf>
    <xf numFmtId="0" fontId="57" fillId="0" borderId="0" xfId="58" applyFont="1" applyFill="1" applyBorder="1" applyAlignment="1" applyProtection="1">
      <alignment vertical="center" wrapText="1"/>
    </xf>
    <xf numFmtId="0" fontId="57" fillId="0" borderId="20" xfId="44" applyNumberFormat="1" applyFont="1" applyBorder="1" applyAlignment="1">
      <alignment vertical="center"/>
    </xf>
    <xf numFmtId="0" fontId="5" fillId="0" borderId="5" xfId="52" applyFont="1" applyFill="1" applyBorder="1" applyAlignment="1" applyProtection="1">
      <alignment horizontal="center" vertical="center"/>
    </xf>
    <xf numFmtId="49" fontId="5" fillId="10" borderId="5" xfId="52" applyNumberFormat="1" applyFont="1" applyFill="1" applyBorder="1" applyAlignment="1" applyProtection="1">
      <alignment horizontal="left" vertical="center" wrapText="1"/>
      <protection locked="0"/>
    </xf>
    <xf numFmtId="49" fontId="5" fillId="4" borderId="5" xfId="52" applyNumberFormat="1" applyFont="1" applyFill="1" applyBorder="1" applyAlignment="1" applyProtection="1">
      <alignment horizontal="left" vertical="center" wrapText="1"/>
      <protection locked="0"/>
    </xf>
    <xf numFmtId="49" fontId="57" fillId="0" borderId="0" xfId="0" applyFont="1" applyFill="1" applyAlignment="1" applyProtection="1">
      <alignment vertical="top"/>
    </xf>
    <xf numFmtId="49" fontId="57" fillId="9" borderId="0" xfId="0" applyFont="1" applyFill="1" applyAlignment="1" applyProtection="1">
      <alignment vertical="top"/>
    </xf>
    <xf numFmtId="0" fontId="47" fillId="0" borderId="0" xfId="55" applyFont="1" applyFill="1" applyAlignment="1" applyProtection="1">
      <alignment vertical="center" wrapText="1"/>
    </xf>
    <xf numFmtId="0" fontId="48" fillId="0" borderId="0" xfId="55" applyFont="1" applyFill="1" applyAlignment="1" applyProtection="1">
      <alignment vertical="center" wrapText="1"/>
    </xf>
    <xf numFmtId="0" fontId="48" fillId="0" borderId="0" xfId="55" applyFont="1" applyAlignment="1" applyProtection="1">
      <alignment vertical="center" wrapText="1"/>
    </xf>
    <xf numFmtId="0" fontId="48" fillId="0" borderId="0" xfId="58" applyFont="1" applyFill="1" applyAlignment="1" applyProtection="1">
      <alignment vertical="center" wrapText="1"/>
    </xf>
    <xf numFmtId="0" fontId="62" fillId="0" borderId="0" xfId="58" applyFont="1" applyFill="1" applyAlignment="1" applyProtection="1">
      <alignment vertical="center" wrapText="1"/>
    </xf>
    <xf numFmtId="0" fontId="62" fillId="0" borderId="0" xfId="44" applyNumberFormat="1" applyFont="1" applyAlignment="1" applyProtection="1">
      <alignment vertical="center"/>
    </xf>
    <xf numFmtId="0" fontId="63" fillId="0" borderId="0" xfId="44" applyNumberFormat="1" applyFont="1" applyAlignment="1" applyProtection="1">
      <alignment vertical="center"/>
    </xf>
    <xf numFmtId="0" fontId="63" fillId="0" borderId="0" xfId="44" applyNumberFormat="1" applyFont="1" applyBorder="1" applyAlignment="1" applyProtection="1">
      <alignment vertical="center"/>
    </xf>
    <xf numFmtId="0" fontId="62" fillId="0" borderId="0" xfId="44" applyNumberFormat="1" applyFont="1" applyFill="1" applyAlignment="1" applyProtection="1">
      <alignment vertical="center"/>
    </xf>
    <xf numFmtId="0" fontId="62" fillId="0" borderId="0" xfId="44" applyNumberFormat="1" applyFont="1" applyAlignment="1">
      <alignment vertical="center"/>
    </xf>
    <xf numFmtId="49" fontId="49" fillId="0" borderId="0" xfId="0" applyFont="1" applyFill="1" applyBorder="1" applyProtection="1">
      <alignment vertical="top"/>
    </xf>
    <xf numFmtId="0" fontId="49" fillId="0" borderId="0" xfId="58" applyFont="1" applyFill="1" applyAlignment="1" applyProtection="1">
      <alignment vertical="center" wrapText="1"/>
    </xf>
    <xf numFmtId="0" fontId="48" fillId="0" borderId="0" xfId="52" applyFont="1" applyFill="1" applyProtection="1"/>
    <xf numFmtId="0" fontId="48" fillId="0" borderId="0" xfId="52" applyFont="1" applyProtection="1"/>
    <xf numFmtId="49" fontId="49" fillId="9" borderId="0" xfId="0" applyFont="1" applyFill="1" applyProtection="1">
      <alignment vertical="top"/>
    </xf>
    <xf numFmtId="49" fontId="49" fillId="0" borderId="0" xfId="0" applyFont="1" applyFill="1" applyProtection="1">
      <alignment vertical="top"/>
    </xf>
    <xf numFmtId="49" fontId="61" fillId="0" borderId="0" xfId="0" applyFont="1" applyFill="1" applyProtection="1">
      <alignment vertical="top"/>
    </xf>
    <xf numFmtId="0" fontId="57" fillId="0" borderId="0" xfId="55" applyFont="1" applyFill="1" applyAlignment="1" applyProtection="1">
      <alignment vertical="center"/>
    </xf>
    <xf numFmtId="49" fontId="7" fillId="0" borderId="0" xfId="0" applyFont="1" applyFill="1" applyBorder="1" applyAlignment="1" applyProtection="1">
      <alignment horizontal="left" vertical="top"/>
    </xf>
    <xf numFmtId="0" fontId="32" fillId="0" borderId="0" xfId="45" applyNumberFormat="1" applyFont="1" applyFill="1" applyBorder="1" applyAlignment="1" applyProtection="1">
      <alignment horizontal="justify" vertical="center" wrapText="1"/>
    </xf>
    <xf numFmtId="0" fontId="54" fillId="0" borderId="0" xfId="30" applyFill="1" applyBorder="1" applyAlignment="1" applyProtection="1">
      <alignment horizontal="left" vertical="top" wrapText="1" indent="1"/>
    </xf>
    <xf numFmtId="0" fontId="5" fillId="0" borderId="5" xfId="49" applyNumberFormat="1" applyFont="1" applyFill="1" applyBorder="1" applyAlignment="1" applyProtection="1">
      <alignment horizontal="center" vertical="center" wrapText="1"/>
    </xf>
    <xf numFmtId="0" fontId="5" fillId="10" borderId="27" xfId="55" applyNumberFormat="1" applyFont="1" applyFill="1" applyBorder="1" applyAlignment="1" applyProtection="1">
      <alignment horizontal="center" vertical="center" wrapText="1"/>
      <protection locked="0"/>
    </xf>
    <xf numFmtId="49" fontId="10" fillId="0" borderId="0" xfId="43" applyFont="1" applyBorder="1" applyProtection="1">
      <alignment vertical="top"/>
    </xf>
    <xf numFmtId="49" fontId="5" fillId="0" borderId="0" xfId="43" applyFont="1" applyBorder="1" applyProtection="1">
      <alignment vertical="top"/>
    </xf>
    <xf numFmtId="49" fontId="31" fillId="0" borderId="0" xfId="43" applyFont="1" applyBorder="1" applyAlignment="1" applyProtection="1">
      <alignment horizontal="center" vertical="center"/>
    </xf>
    <xf numFmtId="49" fontId="5" fillId="0" borderId="0" xfId="43" applyBorder="1" applyProtection="1">
      <alignment vertical="top"/>
    </xf>
    <xf numFmtId="0" fontId="50" fillId="0" borderId="0" xfId="34" applyFont="1" applyFill="1" applyBorder="1" applyAlignment="1" applyProtection="1">
      <alignment vertical="center" wrapText="1"/>
    </xf>
    <xf numFmtId="49" fontId="57" fillId="0" borderId="0" xfId="44" applyFont="1">
      <alignment vertical="top"/>
    </xf>
    <xf numFmtId="49" fontId="5" fillId="0" borderId="0" xfId="43" applyFont="1">
      <alignment vertical="top"/>
    </xf>
    <xf numFmtId="49" fontId="31" fillId="0" borderId="0" xfId="43" applyFont="1" applyAlignment="1">
      <alignment horizontal="center" vertical="center" wrapText="1"/>
    </xf>
    <xf numFmtId="49" fontId="5" fillId="0" borderId="5" xfId="49" applyNumberFormat="1" applyFont="1" applyFill="1" applyBorder="1" applyAlignment="1" applyProtection="1">
      <alignment horizontal="center" vertical="center" wrapText="1"/>
    </xf>
    <xf numFmtId="0" fontId="5" fillId="10" borderId="5" xfId="56" applyNumberFormat="1" applyFont="1" applyFill="1" applyBorder="1" applyAlignment="1" applyProtection="1">
      <alignment horizontal="left" vertical="center" wrapText="1"/>
      <protection locked="0"/>
    </xf>
    <xf numFmtId="49" fontId="5" fillId="10" borderId="5" xfId="56" applyNumberFormat="1" applyFont="1" applyFill="1" applyBorder="1" applyAlignment="1" applyProtection="1">
      <alignment horizontal="left" vertical="center" wrapText="1"/>
      <protection locked="0"/>
    </xf>
    <xf numFmtId="49" fontId="0" fillId="10" borderId="5" xfId="56" applyNumberFormat="1" applyFont="1" applyFill="1" applyBorder="1" applyAlignment="1" applyProtection="1">
      <alignment horizontal="center" vertical="center" wrapText="1"/>
      <protection locked="0"/>
    </xf>
    <xf numFmtId="49" fontId="54" fillId="10" borderId="5" xfId="30" applyNumberFormat="1" applyFill="1" applyBorder="1" applyAlignment="1" applyProtection="1">
      <alignment horizontal="left" vertical="center" wrapText="1"/>
      <protection locked="0"/>
    </xf>
    <xf numFmtId="0" fontId="61" fillId="0" borderId="0" xfId="43" applyNumberFormat="1" applyFont="1">
      <alignment vertical="top"/>
    </xf>
    <xf numFmtId="49" fontId="61" fillId="0" borderId="0" xfId="43" applyNumberFormat="1" applyFont="1">
      <alignment vertical="top"/>
    </xf>
    <xf numFmtId="0" fontId="5" fillId="11" borderId="11" xfId="58" applyFont="1" applyFill="1" applyBorder="1" applyAlignment="1" applyProtection="1">
      <alignment vertical="center" wrapText="1"/>
    </xf>
    <xf numFmtId="49" fontId="39" fillId="11" borderId="12" xfId="43" applyFont="1" applyFill="1" applyBorder="1" applyAlignment="1" applyProtection="1">
      <alignment horizontal="left" vertical="center"/>
    </xf>
    <xf numFmtId="49" fontId="25" fillId="11" borderId="12" xfId="43" applyFont="1" applyFill="1" applyBorder="1" applyAlignment="1" applyProtection="1">
      <alignment horizontal="center" vertical="top"/>
    </xf>
    <xf numFmtId="49" fontId="25" fillId="11" borderId="13" xfId="43" applyFont="1" applyFill="1" applyBorder="1" applyAlignment="1" applyProtection="1">
      <alignment horizontal="center" vertical="top"/>
    </xf>
    <xf numFmtId="49" fontId="5" fillId="0" borderId="0" xfId="43" applyProtection="1">
      <alignment vertical="top"/>
    </xf>
    <xf numFmtId="49" fontId="57" fillId="0" borderId="0" xfId="0" applyFont="1">
      <alignment vertical="top"/>
    </xf>
    <xf numFmtId="49" fontId="5" fillId="0" borderId="5" xfId="43" applyBorder="1">
      <alignment vertical="top"/>
    </xf>
    <xf numFmtId="49" fontId="10" fillId="0" borderId="0" xfId="43" applyFont="1" applyFill="1" applyBorder="1" applyProtection="1">
      <alignment vertical="top"/>
    </xf>
    <xf numFmtId="49" fontId="5" fillId="0" borderId="0" xfId="43" applyFont="1" applyFill="1" applyBorder="1" applyProtection="1">
      <alignment vertical="top"/>
    </xf>
    <xf numFmtId="49" fontId="31" fillId="0" borderId="0" xfId="43" applyFont="1" applyFill="1" applyBorder="1" applyAlignment="1" applyProtection="1">
      <alignment horizontal="center" vertical="center"/>
    </xf>
    <xf numFmtId="0" fontId="5" fillId="0" borderId="0" xfId="43" applyNumberFormat="1" applyFont="1" applyFill="1" applyBorder="1" applyAlignment="1" applyProtection="1"/>
    <xf numFmtId="49" fontId="5" fillId="0" borderId="0" xfId="43" applyFill="1" applyBorder="1" applyProtection="1">
      <alignment vertical="top"/>
    </xf>
    <xf numFmtId="0" fontId="51" fillId="0" borderId="0" xfId="43" applyNumberFormat="1" applyFont="1" applyFill="1" applyBorder="1" applyAlignment="1" applyProtection="1">
      <alignment horizontal="center" vertical="center" wrapText="1"/>
    </xf>
    <xf numFmtId="0" fontId="10" fillId="0" borderId="0" xfId="43" applyNumberFormat="1" applyFont="1" applyFill="1" applyBorder="1" applyAlignment="1" applyProtection="1"/>
    <xf numFmtId="49" fontId="5" fillId="0" borderId="21" xfId="0" applyNumberFormat="1" applyFont="1" applyBorder="1" applyProtection="1">
      <alignment vertical="top"/>
    </xf>
    <xf numFmtId="49" fontId="5" fillId="0" borderId="21" xfId="0" applyNumberFormat="1" applyFont="1" applyBorder="1" applyAlignment="1" applyProtection="1">
      <alignment vertical="top" wrapText="1"/>
    </xf>
    <xf numFmtId="49" fontId="5" fillId="0" borderId="5" xfId="0" applyNumberFormat="1" applyFont="1" applyBorder="1" applyProtection="1">
      <alignment vertical="top"/>
    </xf>
    <xf numFmtId="49" fontId="57" fillId="0" borderId="0" xfId="43" applyFont="1">
      <alignment vertical="top"/>
    </xf>
    <xf numFmtId="0" fontId="61" fillId="0" borderId="0" xfId="58" applyFont="1" applyFill="1" applyAlignment="1" applyProtection="1">
      <alignment vertical="center" wrapText="1"/>
    </xf>
    <xf numFmtId="0" fontId="61" fillId="0" borderId="0" xfId="58" applyFont="1" applyFill="1" applyAlignment="1" applyProtection="1">
      <alignment horizontal="center" vertical="center" wrapText="1"/>
    </xf>
    <xf numFmtId="0" fontId="61" fillId="0" borderId="0" xfId="58" applyFont="1" applyFill="1" applyAlignment="1" applyProtection="1">
      <alignment horizontal="left" vertical="center" wrapText="1" indent="1"/>
    </xf>
    <xf numFmtId="0" fontId="61" fillId="0" borderId="0" xfId="58" applyFont="1" applyFill="1" applyAlignment="1" applyProtection="1">
      <alignment horizontal="left" vertical="center" indent="1"/>
    </xf>
    <xf numFmtId="0" fontId="61" fillId="0" borderId="0" xfId="58" applyNumberFormat="1" applyFont="1" applyFill="1" applyAlignment="1" applyProtection="1">
      <alignment horizontal="left" vertical="center" indent="1"/>
    </xf>
    <xf numFmtId="0" fontId="57" fillId="0" borderId="0" xfId="58" applyFont="1" applyFill="1" applyAlignment="1" applyProtection="1">
      <alignment horizontal="left" vertical="center" wrapText="1" indent="1"/>
    </xf>
    <xf numFmtId="0" fontId="64" fillId="0" borderId="0" xfId="58" applyFont="1" applyFill="1" applyAlignment="1" applyProtection="1">
      <alignment horizontal="left" vertical="center" wrapText="1" indent="1"/>
    </xf>
    <xf numFmtId="0" fontId="65" fillId="0" borderId="0" xfId="58" applyFont="1" applyFill="1" applyAlignment="1" applyProtection="1">
      <alignment horizontal="left" vertical="center" indent="1"/>
    </xf>
    <xf numFmtId="0" fontId="64" fillId="0" borderId="0" xfId="58" applyFont="1" applyFill="1" applyAlignment="1" applyProtection="1">
      <alignment vertical="center" wrapText="1"/>
    </xf>
    <xf numFmtId="0" fontId="61" fillId="0" borderId="0" xfId="58" applyFont="1" applyFill="1" applyAlignment="1" applyProtection="1">
      <alignment vertical="center"/>
    </xf>
    <xf numFmtId="0" fontId="61" fillId="0" borderId="0" xfId="58" applyNumberFormat="1" applyFont="1" applyFill="1" applyAlignment="1" applyProtection="1">
      <alignment vertical="center"/>
    </xf>
    <xf numFmtId="0" fontId="66" fillId="0" borderId="0" xfId="58" applyFont="1" applyFill="1" applyAlignment="1" applyProtection="1">
      <alignment vertical="center"/>
    </xf>
    <xf numFmtId="0" fontId="50" fillId="0" borderId="0" xfId="58" applyFont="1" applyFill="1" applyAlignment="1" applyProtection="1">
      <alignment vertical="center" wrapText="1"/>
    </xf>
    <xf numFmtId="0" fontId="67" fillId="0" borderId="0" xfId="58" applyFont="1" applyFill="1" applyAlignment="1" applyProtection="1">
      <alignment vertical="center"/>
    </xf>
    <xf numFmtId="0" fontId="5" fillId="0" borderId="43" xfId="58" applyFont="1" applyFill="1" applyBorder="1" applyAlignment="1" applyProtection="1">
      <alignment vertical="center" wrapText="1"/>
    </xf>
    <xf numFmtId="49" fontId="35" fillId="0" borderId="0" xfId="42" applyProtection="1">
      <alignment vertical="top"/>
    </xf>
    <xf numFmtId="49" fontId="35" fillId="0" borderId="0" xfId="42">
      <alignment vertical="top"/>
    </xf>
    <xf numFmtId="49" fontId="0" fillId="0" borderId="22" xfId="0" applyFill="1" applyBorder="1" applyProtection="1">
      <alignment vertical="top"/>
    </xf>
    <xf numFmtId="14" fontId="46" fillId="0" borderId="5" xfId="56" applyNumberFormat="1" applyFont="1" applyFill="1" applyBorder="1" applyAlignment="1" applyProtection="1">
      <alignment horizontal="center" vertical="center" wrapText="1"/>
    </xf>
    <xf numFmtId="14" fontId="5" fillId="0" borderId="5" xfId="56" applyNumberFormat="1" applyFont="1" applyFill="1" applyBorder="1" applyAlignment="1" applyProtection="1">
      <alignment horizontal="left" vertical="center" wrapText="1" indent="1"/>
    </xf>
    <xf numFmtId="49" fontId="68" fillId="11" borderId="12" xfId="43" applyFont="1" applyFill="1" applyBorder="1" applyAlignment="1" applyProtection="1">
      <alignment horizontal="center" vertical="center" wrapText="1"/>
    </xf>
    <xf numFmtId="0" fontId="27" fillId="0" borderId="0" xfId="58" applyNumberFormat="1" applyFont="1" applyFill="1" applyBorder="1" applyAlignment="1" applyProtection="1">
      <alignment horizontal="center" vertical="center" wrapText="1"/>
    </xf>
    <xf numFmtId="0" fontId="27" fillId="0" borderId="0" xfId="58" applyFont="1" applyFill="1" applyBorder="1" applyAlignment="1" applyProtection="1">
      <alignment horizontal="center" vertical="top" wrapText="1"/>
    </xf>
    <xf numFmtId="14" fontId="5" fillId="8" borderId="5" xfId="56" applyNumberFormat="1" applyFont="1" applyFill="1" applyBorder="1" applyAlignment="1" applyProtection="1">
      <alignment horizontal="left" vertical="center" wrapText="1" indent="1"/>
    </xf>
    <xf numFmtId="0" fontId="5" fillId="0" borderId="5" xfId="58" applyFont="1" applyFill="1" applyBorder="1" applyAlignment="1" applyProtection="1">
      <alignment vertical="center" wrapText="1"/>
    </xf>
    <xf numFmtId="0" fontId="5" fillId="11" borderId="12" xfId="58" applyFont="1" applyFill="1" applyBorder="1" applyAlignment="1" applyProtection="1">
      <alignment vertical="center" wrapText="1"/>
    </xf>
    <xf numFmtId="0" fontId="5" fillId="0" borderId="11" xfId="35" applyFont="1" applyFill="1" applyBorder="1" applyAlignment="1" applyProtection="1">
      <alignment horizontal="left" vertical="top" wrapText="1"/>
    </xf>
    <xf numFmtId="0" fontId="5" fillId="0" borderId="11" xfId="35" applyFont="1" applyFill="1" applyBorder="1" applyAlignment="1" applyProtection="1">
      <alignment horizontal="center" vertical="center" wrapText="1"/>
    </xf>
    <xf numFmtId="3" fontId="5" fillId="10" borderId="11" xfId="58" applyNumberFormat="1" applyFont="1" applyFill="1" applyBorder="1" applyAlignment="1" applyProtection="1">
      <alignment vertical="center" wrapText="1"/>
      <protection locked="0"/>
    </xf>
    <xf numFmtId="4" fontId="5" fillId="8" borderId="11" xfId="58" applyNumberFormat="1" applyFont="1" applyFill="1" applyBorder="1" applyAlignment="1" applyProtection="1">
      <alignment horizontal="right" vertical="center" wrapText="1"/>
    </xf>
    <xf numFmtId="0" fontId="57" fillId="11" borderId="13" xfId="58" applyFont="1" applyFill="1" applyBorder="1" applyAlignment="1" applyProtection="1">
      <alignment vertical="center" wrapText="1"/>
    </xf>
    <xf numFmtId="49" fontId="5" fillId="0" borderId="5" xfId="58" applyNumberFormat="1" applyFont="1" applyFill="1" applyBorder="1" applyAlignment="1" applyProtection="1">
      <alignment horizontal="center" vertical="center" wrapText="1"/>
    </xf>
    <xf numFmtId="4" fontId="5" fillId="4" borderId="11" xfId="58" applyNumberFormat="1" applyFont="1" applyFill="1" applyBorder="1" applyAlignment="1" applyProtection="1">
      <alignment horizontal="right" vertical="center" wrapText="1"/>
      <protection locked="0"/>
    </xf>
    <xf numFmtId="0" fontId="0" fillId="0" borderId="5" xfId="0" applyNumberFormat="1" applyFill="1" applyBorder="1" applyAlignment="1">
      <alignment horizontal="center" vertical="center"/>
    </xf>
    <xf numFmtId="0" fontId="5" fillId="0" borderId="5" xfId="48" applyNumberFormat="1" applyFont="1" applyFill="1" applyBorder="1" applyAlignment="1" applyProtection="1">
      <alignment horizontal="center" vertical="center" wrapText="1"/>
    </xf>
    <xf numFmtId="0" fontId="5" fillId="0" borderId="5" xfId="56" applyNumberFormat="1" applyFont="1" applyFill="1" applyBorder="1" applyAlignment="1" applyProtection="1">
      <alignment horizontal="center" vertical="center" wrapText="1"/>
    </xf>
    <xf numFmtId="0" fontId="69" fillId="0" borderId="0" xfId="48" applyNumberFormat="1" applyFont="1" applyFill="1" applyBorder="1" applyAlignment="1" applyProtection="1">
      <alignment horizontal="center" vertical="center" wrapText="1"/>
    </xf>
    <xf numFmtId="0" fontId="69" fillId="0" borderId="0" xfId="56" applyNumberFormat="1" applyFont="1" applyFill="1" applyBorder="1" applyAlignment="1" applyProtection="1">
      <alignment horizontal="center" vertical="center" wrapText="1"/>
    </xf>
    <xf numFmtId="0" fontId="69" fillId="0" borderId="0" xfId="0" applyNumberFormat="1" applyFont="1" applyFill="1" applyBorder="1" applyAlignment="1">
      <alignment horizontal="center" vertical="center"/>
    </xf>
    <xf numFmtId="0" fontId="5" fillId="0" borderId="5" xfId="58" applyNumberFormat="1" applyFont="1" applyFill="1" applyBorder="1" applyAlignment="1" applyProtection="1">
      <alignment horizontal="center" vertical="center" wrapText="1"/>
    </xf>
    <xf numFmtId="0" fontId="5" fillId="0" borderId="5" xfId="48" applyFont="1" applyFill="1" applyBorder="1" applyAlignment="1" applyProtection="1">
      <alignment horizontal="left" vertical="center" wrapText="1" indent="1"/>
    </xf>
    <xf numFmtId="0" fontId="5" fillId="0" borderId="5" xfId="58" applyNumberFormat="1" applyFont="1" applyFill="1" applyBorder="1" applyAlignment="1" applyProtection="1">
      <alignment vertical="center" wrapText="1"/>
    </xf>
    <xf numFmtId="0" fontId="5" fillId="0" borderId="5" xfId="48" applyFont="1" applyFill="1" applyBorder="1" applyAlignment="1" applyProtection="1">
      <alignment horizontal="left" vertical="center" wrapText="1" indent="2"/>
    </xf>
    <xf numFmtId="0" fontId="5" fillId="0" borderId="5" xfId="48" applyFont="1" applyFill="1" applyBorder="1" applyAlignment="1" applyProtection="1">
      <alignment horizontal="left" vertical="center" wrapText="1" indent="3"/>
    </xf>
    <xf numFmtId="0" fontId="5" fillId="0" borderId="5" xfId="48" applyFont="1" applyFill="1" applyBorder="1" applyAlignment="1" applyProtection="1">
      <alignment horizontal="left" vertical="center" wrapText="1" indent="4"/>
    </xf>
    <xf numFmtId="49" fontId="5" fillId="0" borderId="18" xfId="58" applyNumberFormat="1" applyFont="1" applyFill="1" applyBorder="1" applyAlignment="1" applyProtection="1">
      <alignment horizontal="center" vertical="center" wrapText="1"/>
    </xf>
    <xf numFmtId="0" fontId="5" fillId="0" borderId="18" xfId="48" applyFont="1" applyFill="1" applyBorder="1" applyAlignment="1" applyProtection="1">
      <alignment horizontal="left" vertical="center" wrapText="1" indent="2"/>
    </xf>
    <xf numFmtId="0" fontId="5" fillId="0" borderId="18" xfId="56" applyNumberFormat="1" applyFont="1" applyFill="1" applyBorder="1" applyAlignment="1" applyProtection="1">
      <alignment horizontal="left" vertical="center" wrapText="1"/>
    </xf>
    <xf numFmtId="49" fontId="5" fillId="0" borderId="18" xfId="58" applyNumberFormat="1" applyFont="1" applyFill="1" applyBorder="1" applyAlignment="1" applyProtection="1">
      <alignment vertical="center" wrapText="1"/>
    </xf>
    <xf numFmtId="49" fontId="5" fillId="0" borderId="0" xfId="58" applyNumberFormat="1" applyFont="1" applyFill="1" applyBorder="1" applyAlignment="1" applyProtection="1">
      <alignment horizontal="center" vertical="center" wrapText="1"/>
    </xf>
    <xf numFmtId="49" fontId="5" fillId="0" borderId="0" xfId="58" applyNumberFormat="1" applyFont="1" applyFill="1" applyBorder="1" applyAlignment="1" applyProtection="1">
      <alignment vertical="center" wrapText="1"/>
    </xf>
    <xf numFmtId="0" fontId="5" fillId="0" borderId="5" xfId="58" applyNumberFormat="1" applyFont="1" applyFill="1" applyBorder="1" applyAlignment="1" applyProtection="1">
      <alignment horizontal="left" vertical="top" wrapText="1"/>
    </xf>
    <xf numFmtId="49" fontId="69" fillId="0" borderId="0" xfId="35" applyNumberFormat="1" applyFont="1" applyFill="1" applyBorder="1" applyAlignment="1" applyProtection="1">
      <alignment horizontal="center" vertical="center" wrapText="1"/>
    </xf>
    <xf numFmtId="0" fontId="5" fillId="0" borderId="0" xfId="58" applyFont="1" applyFill="1" applyAlignment="1" applyProtection="1">
      <alignment vertical="center"/>
    </xf>
    <xf numFmtId="0" fontId="5" fillId="0" borderId="0" xfId="58" applyNumberFormat="1" applyFont="1" applyFill="1" applyAlignment="1" applyProtection="1">
      <alignment vertical="center"/>
    </xf>
    <xf numFmtId="0" fontId="5" fillId="0" borderId="20" xfId="58" applyFont="1" applyFill="1" applyBorder="1" applyAlignment="1" applyProtection="1">
      <alignment vertical="center"/>
    </xf>
    <xf numFmtId="49" fontId="0" fillId="0" borderId="22" xfId="0" applyFill="1" applyBorder="1" applyAlignment="1" applyProtection="1">
      <alignment horizontal="left" vertical="center" indent="1"/>
    </xf>
    <xf numFmtId="0" fontId="35" fillId="0" borderId="0" xfId="44" applyNumberFormat="1" applyFill="1" applyBorder="1" applyAlignment="1" applyProtection="1">
      <alignment horizontal="right" vertical="center"/>
    </xf>
    <xf numFmtId="49" fontId="32" fillId="0" borderId="27" xfId="56" applyNumberFormat="1" applyFont="1" applyFill="1" applyBorder="1" applyAlignment="1" applyProtection="1">
      <alignment horizontal="center" vertical="center" wrapText="1"/>
    </xf>
    <xf numFmtId="49" fontId="5" fillId="4" borderId="11" xfId="58" applyNumberFormat="1" applyFont="1" applyFill="1" applyBorder="1" applyAlignment="1" applyProtection="1">
      <alignment horizontal="left" vertical="center" wrapText="1"/>
      <protection locked="0"/>
    </xf>
    <xf numFmtId="49" fontId="5" fillId="0" borderId="0" xfId="0" applyNumberFormat="1" applyFont="1" applyAlignment="1" applyProtection="1">
      <alignment vertical="top" wrapText="1"/>
    </xf>
    <xf numFmtId="49" fontId="5" fillId="10" borderId="5" xfId="58" applyNumberFormat="1" applyFont="1" applyFill="1" applyBorder="1" applyAlignment="1" applyProtection="1">
      <alignment horizontal="left" vertical="center" wrapText="1" indent="1"/>
      <protection locked="0"/>
    </xf>
    <xf numFmtId="49" fontId="5" fillId="10" borderId="5" xfId="58" applyNumberFormat="1" applyFont="1" applyFill="1" applyBorder="1" applyAlignment="1" applyProtection="1">
      <alignment horizontal="left" vertical="center" wrapText="1"/>
      <protection locked="0"/>
    </xf>
    <xf numFmtId="0" fontId="1" fillId="0" borderId="0" xfId="59" applyNumberFormat="1"/>
    <xf numFmtId="0" fontId="5" fillId="8" borderId="11" xfId="56" applyNumberFormat="1" applyFont="1" applyFill="1" applyBorder="1" applyAlignment="1" applyProtection="1">
      <alignment horizontal="left" vertical="center" wrapText="1"/>
    </xf>
    <xf numFmtId="0" fontId="5" fillId="0" borderId="11" xfId="56" applyNumberFormat="1" applyFont="1" applyFill="1" applyBorder="1" applyAlignment="1" applyProtection="1">
      <alignment horizontal="center" vertical="center" wrapText="1"/>
    </xf>
    <xf numFmtId="49" fontId="0" fillId="0" borderId="5" xfId="0" applyFont="1" applyBorder="1" applyAlignment="1">
      <alignment horizontal="justify" vertical="center" wrapText="1"/>
    </xf>
    <xf numFmtId="0" fontId="5" fillId="0" borderId="44" xfId="0" applyNumberFormat="1" applyFont="1" applyBorder="1" applyAlignment="1" applyProtection="1">
      <alignment vertical="top" wrapText="1"/>
    </xf>
    <xf numFmtId="49" fontId="0" fillId="0" borderId="5" xfId="0" applyFont="1" applyBorder="1" applyAlignment="1">
      <alignment vertical="top" wrapText="1"/>
    </xf>
    <xf numFmtId="49" fontId="5" fillId="0" borderId="0" xfId="37">
      <alignment vertical="top"/>
    </xf>
    <xf numFmtId="49" fontId="0" fillId="0" borderId="0" xfId="0" applyFill="1" applyBorder="1" applyProtection="1">
      <alignment vertical="top"/>
    </xf>
    <xf numFmtId="168" fontId="5" fillId="0" borderId="5" xfId="58" applyNumberFormat="1" applyFont="1" applyFill="1" applyBorder="1" applyAlignment="1" applyProtection="1">
      <alignment horizontal="center" vertical="center" wrapText="1"/>
    </xf>
    <xf numFmtId="49" fontId="27" fillId="0" borderId="12" xfId="35" applyNumberFormat="1" applyFont="1" applyFill="1" applyBorder="1" applyAlignment="1" applyProtection="1">
      <alignment horizontal="center" vertical="center" wrapText="1"/>
    </xf>
    <xf numFmtId="49" fontId="5" fillId="0" borderId="0" xfId="56" applyNumberFormat="1" applyFont="1" applyFill="1" applyBorder="1" applyAlignment="1" applyProtection="1">
      <alignment horizontal="center" vertical="center" wrapText="1"/>
    </xf>
    <xf numFmtId="0" fontId="5" fillId="0" borderId="5" xfId="58" applyFont="1" applyFill="1" applyBorder="1" applyAlignment="1" applyProtection="1">
      <alignment horizontal="center" vertical="center" wrapText="1"/>
    </xf>
    <xf numFmtId="0" fontId="5" fillId="0" borderId="0" xfId="48" applyFont="1" applyFill="1" applyBorder="1" applyAlignment="1" applyProtection="1">
      <alignment horizontal="right" vertical="center" wrapText="1"/>
    </xf>
    <xf numFmtId="0" fontId="5" fillId="0" borderId="5" xfId="48" applyFont="1" applyFill="1" applyBorder="1" applyAlignment="1" applyProtection="1">
      <alignment horizontal="center" vertical="center" wrapText="1"/>
    </xf>
    <xf numFmtId="49" fontId="5" fillId="0" borderId="5" xfId="35" applyNumberFormat="1" applyFont="1" applyFill="1" applyBorder="1" applyAlignment="1" applyProtection="1">
      <alignment horizontal="center" vertical="center" wrapText="1"/>
    </xf>
    <xf numFmtId="14" fontId="5" fillId="8" borderId="5" xfId="56" applyNumberFormat="1" applyFont="1" applyFill="1" applyBorder="1" applyAlignment="1" applyProtection="1">
      <alignment horizontal="left" vertical="center" wrapText="1" indent="1"/>
    </xf>
    <xf numFmtId="0" fontId="0" fillId="0" borderId="5" xfId="0" applyNumberFormat="1" applyFill="1" applyBorder="1" applyAlignment="1">
      <alignment horizontal="center" vertical="center"/>
    </xf>
    <xf numFmtId="14" fontId="46" fillId="0" borderId="5" xfId="56" applyNumberFormat="1" applyFont="1" applyFill="1" applyBorder="1" applyAlignment="1" applyProtection="1">
      <alignment horizontal="center" vertical="center" wrapText="1"/>
    </xf>
    <xf numFmtId="22" fontId="5" fillId="0" borderId="0" xfId="52" applyNumberFormat="1" applyFont="1" applyAlignment="1" applyProtection="1">
      <alignment horizontal="left" vertical="center" wrapText="1"/>
    </xf>
    <xf numFmtId="49" fontId="5" fillId="8" borderId="5" xfId="56" applyNumberFormat="1" applyFont="1" applyFill="1" applyBorder="1" applyAlignment="1" applyProtection="1">
      <alignment horizontal="center" vertical="center" wrapText="1"/>
    </xf>
    <xf numFmtId="49" fontId="31" fillId="0" borderId="5" xfId="35" applyNumberFormat="1" applyFont="1" applyFill="1" applyBorder="1" applyAlignment="1" applyProtection="1">
      <alignment horizontal="center" vertical="center" wrapText="1"/>
    </xf>
    <xf numFmtId="49" fontId="59" fillId="8" borderId="5" xfId="39" applyNumberFormat="1" applyFont="1" applyFill="1" applyBorder="1" applyAlignment="1" applyProtection="1">
      <alignment horizontal="left" vertical="center" wrapText="1" indent="1"/>
    </xf>
    <xf numFmtId="49" fontId="14" fillId="0" borderId="0" xfId="45" applyFont="1" applyFill="1" applyBorder="1" applyAlignment="1" applyProtection="1">
      <alignment horizontal="left" wrapText="1"/>
    </xf>
    <xf numFmtId="0" fontId="18" fillId="0" borderId="0" xfId="22" applyFont="1" applyFill="1" applyBorder="1" applyAlignment="1" applyProtection="1">
      <alignment horizontal="left" vertical="top" wrapText="1"/>
    </xf>
    <xf numFmtId="49" fontId="14" fillId="0" borderId="0" xfId="45" applyFont="1" applyFill="1" applyBorder="1" applyAlignment="1" applyProtection="1">
      <alignment horizontal="justify" vertical="justify" wrapText="1"/>
    </xf>
    <xf numFmtId="0" fontId="14" fillId="0" borderId="0" xfId="51" applyFont="1" applyFill="1" applyBorder="1" applyAlignment="1" applyProtection="1">
      <alignment vertical="top" wrapText="1"/>
    </xf>
    <xf numFmtId="49" fontId="0" fillId="0" borderId="0" xfId="0" applyFill="1" applyBorder="1" applyProtection="1">
      <alignment vertical="top"/>
    </xf>
    <xf numFmtId="0" fontId="33" fillId="0" borderId="0" xfId="45" applyNumberFormat="1" applyFont="1" applyFill="1" applyBorder="1" applyAlignment="1" applyProtection="1">
      <alignment horizontal="left" vertical="center" wrapText="1"/>
    </xf>
    <xf numFmtId="0" fontId="32" fillId="0" borderId="0" xfId="45" applyNumberFormat="1" applyFont="1" applyFill="1" applyBorder="1" applyAlignment="1" applyProtection="1">
      <alignment horizontal="justify" vertical="top" wrapText="1"/>
    </xf>
    <xf numFmtId="49" fontId="54" fillId="0" borderId="0" xfId="30" applyNumberFormat="1" applyBorder="1" applyAlignment="1" applyProtection="1">
      <alignment vertical="center"/>
    </xf>
    <xf numFmtId="49" fontId="25" fillId="0" borderId="0" xfId="33" applyNumberFormat="1" applyFont="1" applyFill="1" applyBorder="1" applyAlignment="1" applyProtection="1">
      <alignment horizontal="left" vertical="top" wrapText="1" indent="1"/>
    </xf>
    <xf numFmtId="0" fontId="14" fillId="0" borderId="0" xfId="45" applyNumberFormat="1" applyFont="1" applyFill="1" applyBorder="1" applyAlignment="1" applyProtection="1">
      <alignment horizontal="justify" vertical="center" wrapText="1"/>
    </xf>
    <xf numFmtId="0" fontId="14" fillId="0" borderId="0" xfId="45" applyNumberFormat="1" applyFont="1" applyFill="1" applyBorder="1" applyAlignment="1" applyProtection="1">
      <alignment horizontal="justify" vertical="top" wrapText="1"/>
    </xf>
    <xf numFmtId="0" fontId="18" fillId="0" borderId="0" xfId="22" applyFont="1" applyFill="1" applyBorder="1" applyAlignment="1" applyProtection="1">
      <alignment horizontal="left" vertical="center" wrapText="1"/>
    </xf>
    <xf numFmtId="49" fontId="70" fillId="0" borderId="0" xfId="31" applyNumberFormat="1" applyFont="1" applyFill="1" applyBorder="1" applyAlignment="1" applyProtection="1">
      <alignment horizontal="left" vertical="top" wrapText="1"/>
    </xf>
    <xf numFmtId="0" fontId="18" fillId="0" borderId="14" xfId="22" applyFont="1" applyFill="1" applyBorder="1" applyAlignment="1" applyProtection="1">
      <alignment horizontal="left" vertical="center" wrapText="1"/>
    </xf>
    <xf numFmtId="0" fontId="18" fillId="0" borderId="23" xfId="22" applyFont="1" applyFill="1" applyBorder="1" applyAlignment="1" applyProtection="1">
      <alignment horizontal="left" vertical="center" wrapText="1"/>
    </xf>
    <xf numFmtId="0" fontId="18" fillId="0" borderId="20" xfId="22" applyFont="1" applyFill="1" applyBorder="1" applyAlignment="1" applyProtection="1">
      <alignment horizontal="left" vertical="center" wrapText="1"/>
    </xf>
    <xf numFmtId="49" fontId="14" fillId="0" borderId="0" xfId="45" applyFont="1" applyFill="1" applyBorder="1" applyAlignment="1" applyProtection="1">
      <alignment horizontal="left" vertical="top" wrapText="1" indent="1"/>
    </xf>
    <xf numFmtId="49" fontId="14" fillId="0" borderId="8" xfId="45" applyFont="1" applyFill="1" applyBorder="1" applyAlignment="1" applyProtection="1">
      <alignment vertical="center" wrapText="1"/>
    </xf>
    <xf numFmtId="49" fontId="14" fillId="0" borderId="0" xfId="45" applyFont="1" applyFill="1" applyBorder="1" applyAlignment="1" applyProtection="1">
      <alignment vertical="center" wrapText="1"/>
    </xf>
    <xf numFmtId="0" fontId="0" fillId="0" borderId="0" xfId="0" applyNumberFormat="1" applyFill="1" applyProtection="1">
      <alignment vertical="top"/>
    </xf>
    <xf numFmtId="0" fontId="0" fillId="0" borderId="0" xfId="0" applyNumberFormat="1" applyFill="1" applyAlignment="1" applyProtection="1">
      <alignment vertical="center"/>
    </xf>
    <xf numFmtId="0" fontId="18" fillId="13" borderId="29" xfId="28" applyNumberFormat="1" applyFont="1" applyFill="1" applyBorder="1" applyAlignment="1" applyProtection="1">
      <alignment horizontal="center" vertical="center" wrapText="1"/>
    </xf>
    <xf numFmtId="0" fontId="18" fillId="13" borderId="45" xfId="28" applyNumberFormat="1" applyFont="1" applyFill="1" applyBorder="1" applyAlignment="1" applyProtection="1">
      <alignment horizontal="center" vertical="center" wrapText="1"/>
    </xf>
    <xf numFmtId="0" fontId="18" fillId="13" borderId="30" xfId="28" applyNumberFormat="1" applyFont="1" applyFill="1" applyBorder="1" applyAlignment="1" applyProtection="1">
      <alignment horizontal="center" vertical="center" wrapText="1"/>
    </xf>
    <xf numFmtId="49" fontId="14" fillId="0" borderId="8" xfId="45" applyFont="1" applyFill="1" applyBorder="1" applyAlignment="1" applyProtection="1">
      <alignment horizontal="left" vertical="center" wrapText="1"/>
    </xf>
    <xf numFmtId="49" fontId="14" fillId="0" borderId="0" xfId="45" applyFont="1" applyFill="1" applyBorder="1" applyAlignment="1" applyProtection="1">
      <alignment horizontal="left" vertical="center" wrapText="1"/>
    </xf>
    <xf numFmtId="0" fontId="5" fillId="0" borderId="45" xfId="55" applyFont="1" applyFill="1" applyBorder="1" applyAlignment="1" applyProtection="1">
      <alignment horizontal="left" vertical="center" wrapText="1" indent="1"/>
    </xf>
    <xf numFmtId="14" fontId="5" fillId="8" borderId="5" xfId="56" applyNumberFormat="1" applyFont="1" applyFill="1" applyBorder="1" applyAlignment="1" applyProtection="1">
      <alignment horizontal="left" vertical="center" wrapText="1" indent="1"/>
    </xf>
    <xf numFmtId="0" fontId="31" fillId="0" borderId="14" xfId="58" applyFont="1" applyFill="1" applyBorder="1" applyAlignment="1" applyProtection="1">
      <alignment horizontal="center" vertical="center" wrapText="1"/>
    </xf>
    <xf numFmtId="0" fontId="27" fillId="0" borderId="14" xfId="58" applyFont="1" applyFill="1" applyBorder="1" applyAlignment="1" applyProtection="1">
      <alignment horizontal="center" vertical="center" wrapText="1"/>
    </xf>
    <xf numFmtId="0" fontId="5" fillId="0" borderId="5" xfId="58" applyFont="1" applyFill="1" applyBorder="1" applyAlignment="1" applyProtection="1">
      <alignment horizontal="center" vertical="center" wrapText="1"/>
    </xf>
    <xf numFmtId="0" fontId="5" fillId="8" borderId="15" xfId="58" applyNumberFormat="1" applyFont="1" applyFill="1" applyBorder="1" applyAlignment="1" applyProtection="1">
      <alignment horizontal="left" vertical="center" wrapText="1" indent="1"/>
    </xf>
    <xf numFmtId="0" fontId="5" fillId="10" borderId="23" xfId="58" applyNumberFormat="1" applyFont="1" applyFill="1" applyBorder="1" applyAlignment="1" applyProtection="1">
      <alignment horizontal="left" vertical="center" wrapText="1" indent="1"/>
    </xf>
    <xf numFmtId="0" fontId="5" fillId="10" borderId="21" xfId="58" applyNumberFormat="1" applyFont="1" applyFill="1" applyBorder="1" applyAlignment="1" applyProtection="1">
      <alignment horizontal="left" vertical="center" wrapText="1" indent="1"/>
    </xf>
    <xf numFmtId="14" fontId="31" fillId="0" borderId="15" xfId="56" applyNumberFormat="1" applyFont="1" applyFill="1" applyBorder="1" applyAlignment="1" applyProtection="1">
      <alignment horizontal="center" vertical="center" wrapText="1"/>
    </xf>
    <xf numFmtId="14" fontId="31" fillId="0" borderId="23" xfId="56" applyNumberFormat="1" applyFont="1" applyFill="1" applyBorder="1" applyAlignment="1" applyProtection="1">
      <alignment horizontal="center" vertical="center" wrapText="1"/>
    </xf>
    <xf numFmtId="14" fontId="46" fillId="0" borderId="21" xfId="56" applyNumberFormat="1" applyFont="1" applyFill="1" applyBorder="1" applyAlignment="1" applyProtection="1">
      <alignment horizontal="center" vertical="center" wrapText="1"/>
    </xf>
    <xf numFmtId="168" fontId="5" fillId="0" borderId="11" xfId="58" applyNumberFormat="1" applyFont="1" applyFill="1" applyBorder="1" applyAlignment="1" applyProtection="1">
      <alignment horizontal="center" vertical="center" wrapText="1"/>
    </xf>
    <xf numFmtId="168" fontId="5" fillId="0" borderId="13" xfId="58" applyNumberFormat="1" applyFont="1" applyFill="1" applyBorder="1" applyAlignment="1" applyProtection="1">
      <alignment horizontal="center" vertical="center" wrapText="1"/>
    </xf>
    <xf numFmtId="168" fontId="5" fillId="0" borderId="5" xfId="58" applyNumberFormat="1" applyFont="1" applyFill="1" applyBorder="1" applyAlignment="1" applyProtection="1">
      <alignment horizontal="center" vertical="center" wrapText="1"/>
    </xf>
    <xf numFmtId="49" fontId="27" fillId="0" borderId="12" xfId="35" applyNumberFormat="1" applyFont="1" applyFill="1" applyBorder="1" applyAlignment="1" applyProtection="1">
      <alignment horizontal="center" vertical="center" wrapText="1"/>
    </xf>
    <xf numFmtId="0" fontId="18" fillId="0" borderId="13" xfId="34" applyFont="1" applyFill="1" applyBorder="1" applyAlignment="1" applyProtection="1">
      <alignment horizontal="left" vertical="center" wrapText="1" indent="1"/>
    </xf>
    <xf numFmtId="0" fontId="18" fillId="0" borderId="5" xfId="34" applyFont="1" applyFill="1" applyBorder="1" applyAlignment="1" applyProtection="1">
      <alignment horizontal="left" vertical="center" wrapText="1" indent="1"/>
    </xf>
    <xf numFmtId="0" fontId="18" fillId="0" borderId="11" xfId="34" applyFont="1" applyFill="1" applyBorder="1" applyAlignment="1" applyProtection="1">
      <alignment horizontal="left" vertical="center" wrapText="1" indent="1"/>
    </xf>
    <xf numFmtId="0" fontId="5" fillId="0" borderId="0" xfId="58" applyFont="1" applyFill="1" applyBorder="1" applyAlignment="1" applyProtection="1">
      <alignment horizontal="center" vertical="center" wrapText="1"/>
    </xf>
    <xf numFmtId="49" fontId="5" fillId="0" borderId="0" xfId="56" applyNumberFormat="1" applyFont="1" applyFill="1" applyBorder="1" applyAlignment="1" applyProtection="1">
      <alignment horizontal="center" vertical="center" wrapText="1"/>
    </xf>
    <xf numFmtId="4" fontId="5" fillId="0" borderId="5" xfId="36" applyFont="1" applyFill="1" applyBorder="1" applyAlignment="1" applyProtection="1">
      <alignment horizontal="center" vertical="center" wrapText="1"/>
    </xf>
    <xf numFmtId="0" fontId="35" fillId="0" borderId="0" xfId="44" applyNumberFormat="1" applyFill="1" applyBorder="1" applyAlignment="1" applyProtection="1">
      <alignment horizontal="center" vertical="center"/>
    </xf>
    <xf numFmtId="0" fontId="35" fillId="0" borderId="0" xfId="44" applyNumberFormat="1" applyFill="1" applyBorder="1" applyAlignment="1" applyProtection="1">
      <alignment horizontal="right" vertical="center"/>
    </xf>
    <xf numFmtId="0" fontId="5" fillId="0" borderId="0" xfId="48" applyFont="1" applyFill="1" applyBorder="1" applyAlignment="1" applyProtection="1">
      <alignment horizontal="right" vertical="center" wrapText="1"/>
    </xf>
    <xf numFmtId="0" fontId="5" fillId="15" borderId="0" xfId="48" applyFont="1" applyFill="1" applyBorder="1" applyAlignment="1" applyProtection="1">
      <alignment horizontal="center" vertical="center" wrapText="1"/>
    </xf>
    <xf numFmtId="0" fontId="5" fillId="0" borderId="5" xfId="48" applyFont="1" applyFill="1" applyBorder="1" applyAlignment="1" applyProtection="1">
      <alignment horizontal="center" vertical="center" wrapText="1"/>
    </xf>
    <xf numFmtId="0" fontId="5" fillId="0" borderId="19" xfId="44" applyNumberFormat="1" applyFont="1" applyBorder="1" applyAlignment="1" applyProtection="1">
      <alignment horizontal="left" vertical="center" wrapText="1" indent="1"/>
    </xf>
    <xf numFmtId="0" fontId="5" fillId="0" borderId="15" xfId="44" applyNumberFormat="1" applyFont="1" applyBorder="1" applyAlignment="1" applyProtection="1">
      <alignment horizontal="left" vertical="center" wrapText="1" indent="1"/>
    </xf>
    <xf numFmtId="0" fontId="5" fillId="0" borderId="17" xfId="44" applyNumberFormat="1" applyFont="1" applyBorder="1" applyAlignment="1" applyProtection="1">
      <alignment horizontal="left" vertical="center" wrapText="1" indent="1"/>
    </xf>
    <xf numFmtId="0" fontId="5" fillId="0" borderId="25" xfId="44" applyNumberFormat="1" applyFont="1" applyBorder="1" applyAlignment="1" applyProtection="1">
      <alignment horizontal="left" vertical="center" indent="1"/>
    </xf>
    <xf numFmtId="0" fontId="5" fillId="0" borderId="21" xfId="44" applyNumberFormat="1" applyFont="1" applyBorder="1" applyAlignment="1" applyProtection="1">
      <alignment horizontal="left" vertical="center" indent="1"/>
    </xf>
    <xf numFmtId="0" fontId="5" fillId="0" borderId="26" xfId="44" applyNumberFormat="1" applyFont="1" applyBorder="1" applyAlignment="1" applyProtection="1">
      <alignment horizontal="left" vertical="center" indent="1"/>
    </xf>
    <xf numFmtId="0" fontId="5" fillId="0" borderId="0" xfId="34" applyFont="1" applyFill="1" applyBorder="1" applyAlignment="1" applyProtection="1">
      <alignment horizontal="center" vertical="center" wrapText="1"/>
    </xf>
    <xf numFmtId="49" fontId="5" fillId="8" borderId="15" xfId="56" applyNumberFormat="1" applyFont="1" applyFill="1" applyBorder="1" applyAlignment="1" applyProtection="1">
      <alignment horizontal="left" vertical="center" wrapText="1" indent="2"/>
    </xf>
    <xf numFmtId="49" fontId="5" fillId="5" borderId="23" xfId="56" applyNumberFormat="1" applyFont="1" applyFill="1" applyBorder="1" applyAlignment="1" applyProtection="1">
      <alignment horizontal="left" vertical="center" wrapText="1" indent="2"/>
    </xf>
    <xf numFmtId="49" fontId="5" fillId="5" borderId="21" xfId="56" applyNumberFormat="1" applyFont="1" applyFill="1" applyBorder="1" applyAlignment="1" applyProtection="1">
      <alignment horizontal="left" vertical="center" wrapText="1" indent="2"/>
    </xf>
    <xf numFmtId="49" fontId="5" fillId="8" borderId="5" xfId="56" applyNumberFormat="1" applyFont="1" applyFill="1" applyBorder="1" applyAlignment="1" applyProtection="1">
      <alignment horizontal="center" vertical="center" wrapText="1"/>
    </xf>
    <xf numFmtId="49" fontId="5" fillId="5" borderId="5" xfId="56" applyNumberFormat="1" applyFont="1" applyFill="1" applyBorder="1" applyAlignment="1" applyProtection="1">
      <alignment horizontal="center" vertical="center" wrapText="1"/>
    </xf>
    <xf numFmtId="49" fontId="5" fillId="0" borderId="5" xfId="35" applyNumberFormat="1" applyFont="1" applyFill="1" applyBorder="1" applyAlignment="1" applyProtection="1">
      <alignment horizontal="center" vertical="center" wrapText="1"/>
    </xf>
    <xf numFmtId="0" fontId="59" fillId="0" borderId="5" xfId="43" applyNumberFormat="1" applyFont="1" applyBorder="1" applyAlignment="1" applyProtection="1">
      <alignment horizontal="center" vertical="center" wrapText="1"/>
    </xf>
    <xf numFmtId="14" fontId="46" fillId="0" borderId="15" xfId="56" applyNumberFormat="1" applyFont="1" applyFill="1" applyBorder="1" applyAlignment="1" applyProtection="1">
      <alignment horizontal="center" vertical="center" wrapText="1"/>
    </xf>
    <xf numFmtId="14" fontId="46" fillId="0" borderId="23" xfId="56" applyNumberFormat="1" applyFont="1" applyFill="1" applyBorder="1" applyAlignment="1" applyProtection="1">
      <alignment horizontal="center" vertical="center" wrapText="1"/>
    </xf>
    <xf numFmtId="0" fontId="59" fillId="8" borderId="15" xfId="39" applyNumberFormat="1" applyFont="1" applyFill="1" applyBorder="1" applyAlignment="1" applyProtection="1">
      <alignment horizontal="left" vertical="center" wrapText="1" indent="1"/>
    </xf>
    <xf numFmtId="0" fontId="59" fillId="10" borderId="21" xfId="39" applyNumberFormat="1" applyFont="1" applyFill="1" applyBorder="1" applyAlignment="1" applyProtection="1">
      <alignment horizontal="left" vertical="center" wrapText="1" indent="1"/>
    </xf>
    <xf numFmtId="49" fontId="27" fillId="0" borderId="11" xfId="35" applyNumberFormat="1" applyFont="1" applyFill="1" applyBorder="1" applyAlignment="1" applyProtection="1">
      <alignment horizontal="center" vertical="center" wrapText="1"/>
    </xf>
    <xf numFmtId="49" fontId="27" fillId="0" borderId="13" xfId="35" applyNumberFormat="1" applyFont="1" applyFill="1" applyBorder="1" applyAlignment="1" applyProtection="1">
      <alignment horizontal="center" vertical="center" wrapText="1"/>
    </xf>
    <xf numFmtId="0" fontId="5" fillId="0" borderId="29" xfId="58" applyFont="1" applyFill="1" applyBorder="1" applyAlignment="1" applyProtection="1">
      <alignment horizontal="center" vertical="center" wrapText="1"/>
    </xf>
    <xf numFmtId="0" fontId="5" fillId="0" borderId="30" xfId="58" applyFont="1" applyFill="1" applyBorder="1" applyAlignment="1" applyProtection="1">
      <alignment horizontal="center" vertical="center" wrapText="1"/>
    </xf>
    <xf numFmtId="0" fontId="5" fillId="0" borderId="0" xfId="58" applyFont="1" applyFill="1" applyAlignment="1" applyProtection="1">
      <alignment horizontal="left" vertical="top" wrapText="1"/>
    </xf>
    <xf numFmtId="0" fontId="5" fillId="0" borderId="18" xfId="34" applyFont="1" applyFill="1" applyBorder="1" applyAlignment="1" applyProtection="1">
      <alignment horizontal="left" vertical="center" wrapText="1"/>
    </xf>
    <xf numFmtId="0" fontId="5" fillId="0" borderId="22" xfId="34" applyFont="1" applyFill="1" applyBorder="1" applyAlignment="1" applyProtection="1">
      <alignment horizontal="left" vertical="center" wrapText="1"/>
    </xf>
    <xf numFmtId="49" fontId="0" fillId="13" borderId="11" xfId="0" applyFill="1" applyBorder="1" applyAlignment="1" applyProtection="1">
      <alignment horizontal="left" vertical="center" indent="1"/>
    </xf>
    <xf numFmtId="49" fontId="0" fillId="13" borderId="12" xfId="0" applyFill="1" applyBorder="1" applyAlignment="1" applyProtection="1">
      <alignment horizontal="left" vertical="center" indent="1"/>
    </xf>
    <xf numFmtId="49" fontId="0" fillId="13" borderId="13" xfId="0" applyFill="1" applyBorder="1" applyAlignment="1" applyProtection="1">
      <alignment horizontal="left" vertical="center" indent="1"/>
    </xf>
    <xf numFmtId="0" fontId="5" fillId="0" borderId="21" xfId="58" applyFont="1" applyFill="1" applyBorder="1" applyAlignment="1" applyProtection="1">
      <alignment horizontal="center" vertical="center" wrapText="1"/>
    </xf>
    <xf numFmtId="0" fontId="0" fillId="0" borderId="21" xfId="0" applyNumberFormat="1" applyFill="1" applyBorder="1" applyAlignment="1">
      <alignment horizontal="center" vertical="center"/>
    </xf>
    <xf numFmtId="0" fontId="0" fillId="0" borderId="5" xfId="0" applyNumberFormat="1" applyFill="1" applyBorder="1" applyAlignment="1">
      <alignment horizontal="center" vertical="center"/>
    </xf>
    <xf numFmtId="0" fontId="5" fillId="0" borderId="15" xfId="58" applyFont="1" applyFill="1" applyBorder="1" applyAlignment="1" applyProtection="1">
      <alignment horizontal="center" vertical="center" wrapText="1"/>
    </xf>
    <xf numFmtId="0" fontId="5" fillId="0" borderId="5" xfId="35" applyFont="1" applyFill="1" applyBorder="1" applyAlignment="1" applyProtection="1">
      <alignment horizontal="center" vertical="center" wrapText="1"/>
    </xf>
    <xf numFmtId="0" fontId="18" fillId="0" borderId="36" xfId="34" applyFont="1" applyFill="1" applyBorder="1" applyAlignment="1" applyProtection="1">
      <alignment horizontal="left" vertical="center" wrapText="1" indent="1"/>
    </xf>
    <xf numFmtId="0" fontId="5" fillId="0" borderId="41" xfId="34" applyFont="1" applyFill="1" applyBorder="1" applyAlignment="1" applyProtection="1">
      <alignment horizontal="left" vertical="center" wrapText="1" indent="1"/>
    </xf>
    <xf numFmtId="0" fontId="5" fillId="0" borderId="15" xfId="58" applyNumberFormat="1" applyFont="1" applyFill="1" applyBorder="1" applyAlignment="1" applyProtection="1">
      <alignment horizontal="left" vertical="top" wrapText="1"/>
    </xf>
    <xf numFmtId="0" fontId="5" fillId="0" borderId="21" xfId="58" applyNumberFormat="1" applyFont="1" applyFill="1" applyBorder="1" applyAlignment="1" applyProtection="1">
      <alignment horizontal="left" vertical="top" wrapText="1"/>
    </xf>
    <xf numFmtId="49" fontId="5" fillId="0" borderId="0" xfId="43" applyBorder="1" applyAlignment="1" applyProtection="1">
      <alignment horizontal="left" vertical="top" wrapText="1"/>
    </xf>
    <xf numFmtId="0" fontId="18" fillId="0" borderId="12" xfId="34" applyFont="1" applyFill="1" applyBorder="1" applyAlignment="1" applyProtection="1">
      <alignment horizontal="left" vertical="center" wrapText="1" indent="1"/>
    </xf>
    <xf numFmtId="0" fontId="5" fillId="0" borderId="5" xfId="49" applyNumberFormat="1" applyFont="1" applyFill="1" applyBorder="1" applyAlignment="1" applyProtection="1">
      <alignment horizontal="center" vertical="center" wrapText="1"/>
    </xf>
    <xf numFmtId="0" fontId="5" fillId="0" borderId="36" xfId="34" applyFont="1" applyFill="1" applyBorder="1" applyAlignment="1" applyProtection="1">
      <alignment horizontal="left" vertical="center" wrapText="1" indent="1"/>
    </xf>
    <xf numFmtId="0" fontId="18" fillId="0" borderId="24" xfId="60" applyFont="1" applyBorder="1" applyAlignment="1">
      <alignment horizontal="left" vertical="center" indent="1"/>
    </xf>
    <xf numFmtId="0" fontId="7" fillId="9" borderId="5" xfId="0" applyNumberFormat="1" applyFont="1" applyFill="1" applyBorder="1" applyAlignment="1" applyProtection="1">
      <alignment horizontal="center" vertical="center" wrapText="1"/>
    </xf>
    <xf numFmtId="0" fontId="8" fillId="0" borderId="0" xfId="55" applyFont="1" applyAlignment="1" applyProtection="1">
      <alignment horizontal="left" vertical="center" wrapText="1"/>
    </xf>
    <xf numFmtId="0" fontId="40" fillId="0" borderId="0" xfId="55" applyFont="1" applyAlignment="1" applyProtection="1">
      <alignment horizontal="left" vertical="top" wrapText="1"/>
    </xf>
    <xf numFmtId="0" fontId="8" fillId="0" borderId="0" xfId="55" applyFont="1" applyAlignment="1" applyProtection="1">
      <alignment horizontal="justify" vertical="top" wrapText="1"/>
    </xf>
    <xf numFmtId="0" fontId="40" fillId="0" borderId="0" xfId="55" applyFont="1" applyAlignment="1" applyProtection="1">
      <alignment horizontal="justify" vertical="top" wrapText="1"/>
    </xf>
    <xf numFmtId="0" fontId="59" fillId="10" borderId="5" xfId="39" applyNumberFormat="1" applyFont="1" applyFill="1" applyBorder="1" applyAlignment="1" applyProtection="1">
      <alignment horizontal="left" vertical="center" wrapText="1" indent="1"/>
      <protection locked="0"/>
    </xf>
    <xf numFmtId="0" fontId="59" fillId="10" borderId="5" xfId="39" applyNumberFormat="1" applyFont="1" applyFill="1" applyBorder="1" applyAlignment="1" applyProtection="1">
      <alignment horizontal="left" vertical="top" indent="1"/>
      <protection locked="0"/>
    </xf>
    <xf numFmtId="0" fontId="59" fillId="0" borderId="5" xfId="39" applyNumberFormat="1" applyFont="1" applyFill="1" applyBorder="1" applyAlignment="1" applyProtection="1">
      <alignment horizontal="left" vertical="center" wrapText="1" indent="1"/>
    </xf>
    <xf numFmtId="0" fontId="59" fillId="0" borderId="5" xfId="39" applyNumberFormat="1" applyFont="1" applyFill="1" applyBorder="1" applyAlignment="1" applyProtection="1">
      <alignment horizontal="left" vertical="top" indent="1"/>
    </xf>
    <xf numFmtId="0" fontId="27" fillId="0" borderId="14" xfId="58" applyFont="1" applyFill="1" applyBorder="1" applyAlignment="1" applyProtection="1">
      <alignment horizontal="center" vertical="top" wrapText="1"/>
    </xf>
    <xf numFmtId="0" fontId="5" fillId="10" borderId="5" xfId="58" applyNumberFormat="1" applyFont="1" applyFill="1" applyBorder="1" applyAlignment="1" applyProtection="1">
      <alignment horizontal="left" vertical="center" wrapText="1"/>
      <protection locked="0"/>
    </xf>
    <xf numFmtId="0" fontId="27" fillId="0" borderId="0" xfId="58" applyFont="1" applyFill="1" applyBorder="1" applyAlignment="1" applyProtection="1">
      <alignment horizontal="center" vertical="top" wrapText="1"/>
    </xf>
    <xf numFmtId="14" fontId="46" fillId="0" borderId="5" xfId="56" applyNumberFormat="1" applyFont="1" applyFill="1" applyBorder="1" applyAlignment="1" applyProtection="1">
      <alignment horizontal="center" vertical="center" wrapText="1"/>
    </xf>
    <xf numFmtId="14" fontId="46" fillId="0" borderId="22" xfId="56" applyNumberFormat="1" applyFont="1" applyFill="1" applyBorder="1" applyAlignment="1" applyProtection="1">
      <alignment horizontal="center" vertical="center" wrapText="1"/>
    </xf>
    <xf numFmtId="14" fontId="46" fillId="0" borderId="18" xfId="56" applyNumberFormat="1" applyFont="1" applyFill="1" applyBorder="1" applyAlignment="1" applyProtection="1">
      <alignment horizontal="center" vertical="center" wrapText="1"/>
    </xf>
  </cellXfs>
  <cellStyles count="85">
    <cellStyle name=" 1" xfId="1"/>
    <cellStyle name=" 1 2" xfId="2"/>
    <cellStyle name=" 1_Stage1" xfId="3"/>
    <cellStyle name="_Model_RAB Мой_PR.PROG.WARM.NOTCOMBI.2012.2.16_v1.4(04.04.11) " xfId="4"/>
    <cellStyle name="_Model_RAB Мой_Книга2_PR.PROG.WARM.NOTCOMBI.2012.2.16_v1.4(04.04.11) " xfId="5"/>
    <cellStyle name="_Model_RAB_MRSK_svod_PR.PROG.WARM.NOTCOMBI.2012.2.16_v1.4(04.04.11) " xfId="6"/>
    <cellStyle name="_Model_RAB_MRSK_svod_Книга2_PR.PROG.WARM.NOTCOMBI.2012.2.16_v1.4(04.04.11) " xfId="7"/>
    <cellStyle name="_МОДЕЛЬ_1 (2)_PR.PROG.WARM.NOTCOMBI.2012.2.16_v1.4(04.04.11) " xfId="8"/>
    <cellStyle name="_МОДЕЛЬ_1 (2)_Книга2_PR.PROG.WARM.NOTCOMBI.2012.2.16_v1.4(04.04.11) " xfId="9"/>
    <cellStyle name="_пр 5 тариф RAB_PR.PROG.WARM.NOTCOMBI.2012.2.16_v1.4(04.04.11) " xfId="10"/>
    <cellStyle name="_пр 5 тариф RAB_Книга2_PR.PROG.WARM.NOTCOMBI.2012.2.16_v1.4(04.04.11) " xfId="11"/>
    <cellStyle name="_Расчет RAB_22072008_PR.PROG.WARM.NOTCOMBI.2012.2.16_v1.4(04.04.11) " xfId="12"/>
    <cellStyle name="_Расчет RAB_22072008_Книга2_PR.PROG.WARM.NOTCOMBI.2012.2.16_v1.4(04.04.11) " xfId="13"/>
    <cellStyle name="_Расчет RAB_Лен и МОЭСК_с 2010 года_14.04.2009_со сглаж_version 3.0_без ФСК_PR.PROG.WARM.NOTCOMBI.2012.2.16_v1.4(04.04.11) " xfId="14"/>
    <cellStyle name="_Расчет RAB_Лен и МОЭСК_с 2010 года_14.04.2009_со сглаж_version 3.0_без ФСК_Книга2_PR.PROG.WARM.NOTCOMBI.2012.2.16_v1.4(04.04.11) " xfId="15"/>
    <cellStyle name="20% — акцент1" xfId="61" builtinId="30" hidden="1"/>
    <cellStyle name="20% — акцент2" xfId="64" builtinId="34" hidden="1"/>
    <cellStyle name="20% — акцент3" xfId="67" builtinId="38" hidden="1"/>
    <cellStyle name="20% — акцент4" xfId="70" builtinId="42" hidden="1"/>
    <cellStyle name="20% — акцент5" xfId="73" builtinId="46" hidden="1"/>
    <cellStyle name="20% — акцент6" xfId="76" builtinId="50" hidden="1"/>
    <cellStyle name="40% — акцент1" xfId="62" builtinId="31" hidden="1"/>
    <cellStyle name="40% — акцент2" xfId="65" builtinId="35" hidden="1"/>
    <cellStyle name="40% — акцент3" xfId="68" builtinId="39" hidden="1"/>
    <cellStyle name="40% — акцент4" xfId="71" builtinId="43" hidden="1"/>
    <cellStyle name="40% — акцент5" xfId="74" builtinId="47" hidden="1"/>
    <cellStyle name="40% — акцент6" xfId="77" builtinId="51" hidden="1"/>
    <cellStyle name="60% — акцент1" xfId="63" builtinId="32" hidden="1"/>
    <cellStyle name="60% — акцент2" xfId="66" builtinId="36" hidden="1"/>
    <cellStyle name="60% — акцент3" xfId="69" builtinId="40" hidden="1"/>
    <cellStyle name="60% — акцент4" xfId="72" builtinId="44" hidden="1"/>
    <cellStyle name="60% — акцент5" xfId="75" builtinId="48" hidden="1"/>
    <cellStyle name="60% — акцент6" xfId="78" builtinId="52" hidden="1"/>
    <cellStyle name="Currency [0]" xfId="16"/>
    <cellStyle name="currency1" xfId="17"/>
    <cellStyle name="Currency2" xfId="18"/>
    <cellStyle name="currency3" xfId="19"/>
    <cellStyle name="currency4" xfId="20"/>
    <cellStyle name="Followed Hyperlink" xfId="21"/>
    <cellStyle name="Header 3" xfId="22"/>
    <cellStyle name="Hyperlink" xfId="23"/>
    <cellStyle name="normal" xfId="24"/>
    <cellStyle name="Normal1" xfId="25"/>
    <cellStyle name="Normal2" xfId="26"/>
    <cellStyle name="Percent1" xfId="27"/>
    <cellStyle name="Title 4" xfId="28"/>
    <cellStyle name="Ввод " xfId="29" builtinId="20" customBuiltin="1"/>
    <cellStyle name="Гиперссылка" xfId="30" builtinId="8" customBuiltin="1"/>
    <cellStyle name="Гиперссылка 2" xfId="31"/>
    <cellStyle name="Гиперссылка 2 2" xfId="32"/>
    <cellStyle name="Гиперссылка 4" xfId="33"/>
    <cellStyle name="Денежный" xfId="82" builtinId="4" hidden="1"/>
    <cellStyle name="Денежный [0]" xfId="83" builtinId="7" hidden="1"/>
    <cellStyle name="Заголовок" xfId="34"/>
    <cellStyle name="ЗаголовокСтолбца" xfId="35"/>
    <cellStyle name="Значение" xfId="36"/>
    <cellStyle name="Обычный" xfId="0" builtinId="0" customBuiltin="1"/>
    <cellStyle name="Обычный 10" xfId="37"/>
    <cellStyle name="Обычный 12 2" xfId="38"/>
    <cellStyle name="Обычный 15" xfId="39"/>
    <cellStyle name="Обычный 2" xfId="40"/>
    <cellStyle name="Обычный 2 2" xfId="41"/>
    <cellStyle name="Обычный 2 4" xfId="42"/>
    <cellStyle name="Обычный 3" xfId="43"/>
    <cellStyle name="Обычный 3 2" xfId="44"/>
    <cellStyle name="Обычный 3 3" xfId="45"/>
    <cellStyle name="Обычный 5" xfId="46"/>
    <cellStyle name="Обычный_INVEST.WARM.PLAN.4.78(v0.1)" xfId="47"/>
    <cellStyle name="Обычный_JKH.OPEN.INFO.HVS(v3.5)_цены161210" xfId="48"/>
    <cellStyle name="Обычный_JKH.OPEN.INFO.PRICE.VO_v4.0(10.02.11)" xfId="49"/>
    <cellStyle name="Обычный_KRU.TARIFF.FACT-0.3" xfId="50"/>
    <cellStyle name="Обычный_KRU.TARIFF.TE.FACT(v0.5)_import_02.02 2" xfId="51"/>
    <cellStyle name="Обычный_MINENERGO.340.PRIL79(v0.1)" xfId="52"/>
    <cellStyle name="Обычный_PREDEL.JKH.2010(v1.3)" xfId="53"/>
    <cellStyle name="Обычный_razrabotka_sablonov_po_WKU" xfId="54"/>
    <cellStyle name="Обычный_SIMPLE_1_massive2" xfId="55"/>
    <cellStyle name="Обычный_ЖКУ_проект3" xfId="56"/>
    <cellStyle name="Обычный_Макет_налог на прибыль v 0.6" xfId="57"/>
    <cellStyle name="Обычный_Мониторинг инвестиций" xfId="58"/>
    <cellStyle name="Обычный_Новая проверка голубых" xfId="59"/>
    <cellStyle name="Обычный_Шаблон по источникам для Модуля Реестр (2)" xfId="60"/>
    <cellStyle name="Открывавшаяся гиперссылка" xfId="79" builtinId="9" hidden="1"/>
    <cellStyle name="Процентный" xfId="84" builtinId="5" hidden="1"/>
    <cellStyle name="Финансовый" xfId="80" builtinId="3" hidden="1"/>
    <cellStyle name="Финансовый [0]" xfId="81" builtinId="6"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EAEAEA"/>
      <rgbColor rgb="00CC0000"/>
      <rgbColor rgb="0000FF00"/>
      <rgbColor rgb="00333399"/>
      <rgbColor rgb="00FFFF00"/>
      <rgbColor rgb="00FF00FF"/>
      <rgbColor rgb="0000FFFF"/>
      <rgbColor rgb="00800000"/>
      <rgbColor rgb="00008000"/>
      <rgbColor rgb="00000080"/>
      <rgbColor rgb="00808000"/>
      <rgbColor rgb="00800080"/>
      <rgbColor rgb="00008080"/>
      <rgbColor rgb="00C0C0C0"/>
      <rgbColor rgb="00A6A6A6"/>
      <rgbColor rgb="009999FF"/>
      <rgbColor rgb="00993366"/>
      <rgbColor rgb="00FFFFCC"/>
      <rgbColor rgb="00CCFFFF"/>
      <rgbColor rgb="00660066"/>
      <rgbColor rgb="00FFB7B7"/>
      <rgbColor rgb="000066CC"/>
      <rgbColor rgb="00CCCCFF"/>
      <rgbColor rgb="00000080"/>
      <rgbColor rgb="00FF00FF"/>
      <rgbColor rgb="00FFFF00"/>
      <rgbColor rgb="0000FFFF"/>
      <rgbColor rgb="00800080"/>
      <rgbColor rgb="00800000"/>
      <rgbColor rgb="00008080"/>
      <rgbColor rgb="000000FF"/>
      <rgbColor rgb="0000CCFF"/>
      <rgbColor rgb="00E3FAFD"/>
      <rgbColor rgb="00D7EAD3"/>
      <rgbColor rgb="00FFFFC0"/>
      <rgbColor rgb="00B7E4FF"/>
      <rgbColor rgb="00FFCCFF"/>
      <rgbColor rgb="00CC99FF"/>
      <rgbColor rgb="00FFCC99"/>
      <rgbColor rgb="003366FF"/>
      <rgbColor rgb="0033CCCC"/>
      <rgbColor rgb="0099CC00"/>
      <rgbColor rgb="00FFCC00"/>
      <rgbColor rgb="00FF9900"/>
      <rgbColor rgb="00FF6600"/>
      <rgbColor rgb="00666699"/>
      <rgbColor rgb="00BCBCB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emf"/><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s>
</file>

<file path=xl/drawings/_rels/drawing4.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s>
</file>

<file path=xl/drawings/_rels/drawing5.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21.png"/><Relationship Id="rId1" Type="http://schemas.openxmlformats.org/officeDocument/2006/relationships/image" Target="../media/image2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1" Type="http://schemas.openxmlformats.org/officeDocument/2006/relationships/image" Target="../media/image16.png"/></Relationships>
</file>

<file path=xl/drawings/_rels/drawing9.x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18</xdr:row>
      <xdr:rowOff>19050</xdr:rowOff>
    </xdr:from>
    <xdr:to>
      <xdr:col>3</xdr:col>
      <xdr:colOff>0</xdr:colOff>
      <xdr:row>93</xdr:row>
      <xdr:rowOff>187325</xdr:rowOff>
    </xdr:to>
    <xdr:sp macro="[0]!Instruction.BlockClick" textlink="">
      <xdr:nvSpPr>
        <xdr:cNvPr id="2" name="InstrBlock_7">
          <a:extLst>
            <a:ext uri="{FF2B5EF4-FFF2-40B4-BE49-F238E27FC236}">
              <a16:creationId xmlns:a16="http://schemas.microsoft.com/office/drawing/2014/main" id="{69D88660-08AE-4902-BBF0-969AF44AA015}"/>
            </a:ext>
          </a:extLst>
        </xdr:cNvPr>
        <xdr:cNvSpPr txBox="1">
          <a:spLocks noChangeArrowheads="1"/>
        </xdr:cNvSpPr>
      </xdr:nvSpPr>
      <xdr:spPr bwMode="auto">
        <a:xfrm>
          <a:off x="219075" y="3838575"/>
          <a:ext cx="2066925"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Обновление</a:t>
          </a:r>
        </a:p>
      </xdr:txBody>
    </xdr:sp>
    <xdr:clientData/>
  </xdr:twoCellAnchor>
  <xdr:twoCellAnchor editAs="absolute">
    <xdr:from>
      <xdr:col>1</xdr:col>
      <xdr:colOff>0</xdr:colOff>
      <xdr:row>15</xdr:row>
      <xdr:rowOff>127000</xdr:rowOff>
    </xdr:from>
    <xdr:to>
      <xdr:col>3</xdr:col>
      <xdr:colOff>0</xdr:colOff>
      <xdr:row>18</xdr:row>
      <xdr:rowOff>19050</xdr:rowOff>
    </xdr:to>
    <xdr:sp macro="[0]!Instruction.BlockClick" textlink="">
      <xdr:nvSpPr>
        <xdr:cNvPr id="4" name="InstrBlock_6">
          <a:extLst>
            <a:ext uri="{FF2B5EF4-FFF2-40B4-BE49-F238E27FC236}">
              <a16:creationId xmlns:a16="http://schemas.microsoft.com/office/drawing/2014/main" id="{944AAD9C-2F6C-4E1B-93A6-42EEF41EC9D8}"/>
            </a:ext>
          </a:extLst>
        </xdr:cNvPr>
        <xdr:cNvSpPr txBox="1">
          <a:spLocks noChangeArrowheads="1"/>
        </xdr:cNvSpPr>
      </xdr:nvSpPr>
      <xdr:spPr bwMode="auto">
        <a:xfrm>
          <a:off x="219075" y="3375025"/>
          <a:ext cx="2066925"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Методология заполнения</a:t>
          </a:r>
        </a:p>
      </xdr:txBody>
    </xdr:sp>
    <xdr:clientData/>
  </xdr:twoCellAnchor>
  <xdr:twoCellAnchor editAs="absolute">
    <xdr:from>
      <xdr:col>1</xdr:col>
      <xdr:colOff>0</xdr:colOff>
      <xdr:row>13</xdr:row>
      <xdr:rowOff>44450</xdr:rowOff>
    </xdr:from>
    <xdr:to>
      <xdr:col>3</xdr:col>
      <xdr:colOff>0</xdr:colOff>
      <xdr:row>15</xdr:row>
      <xdr:rowOff>127000</xdr:rowOff>
    </xdr:to>
    <xdr:sp macro="[0]!Instruction.BlockClick" textlink="">
      <xdr:nvSpPr>
        <xdr:cNvPr id="5" name="InstrBlock_5">
          <a:extLst>
            <a:ext uri="{FF2B5EF4-FFF2-40B4-BE49-F238E27FC236}">
              <a16:creationId xmlns:a16="http://schemas.microsoft.com/office/drawing/2014/main" id="{CEA66A5C-8395-4310-82BD-C48103F4F514}"/>
            </a:ext>
          </a:extLst>
        </xdr:cNvPr>
        <xdr:cNvSpPr txBox="1">
          <a:spLocks noChangeArrowheads="1"/>
        </xdr:cNvSpPr>
      </xdr:nvSpPr>
      <xdr:spPr bwMode="auto">
        <a:xfrm>
          <a:off x="219075" y="2911475"/>
          <a:ext cx="2066925" cy="463550"/>
        </a:xfrm>
        <a:prstGeom prst="rect">
          <a:avLst/>
        </a:prstGeom>
        <a:solidFill>
          <a:srgbClr val="F0F0F0"/>
        </a:solidFill>
        <a:ln w="9525">
          <a:solidFill>
            <a:srgbClr val="BCBCBC"/>
          </a:solidFill>
          <a:miter lim="800000"/>
          <a:headEnd/>
          <a:tailEnd/>
        </a:ln>
      </xdr:spPr>
      <xdr:txBody>
        <a:bodyPr vertOverflow="clip" wrap="square" lIns="468000" tIns="46800" rIns="0" bIns="46800" anchor="ctr" upright="1"/>
        <a:lstStyle/>
        <a:p>
          <a:pPr algn="l" rtl="0">
            <a:defRPr sz="1000"/>
          </a:pPr>
          <a:r>
            <a:rPr lang="ru-RU" sz="1000" b="0" i="0" u="none" strike="noStrike" baseline="0">
              <a:solidFill>
                <a:srgbClr val="000000"/>
              </a:solidFill>
              <a:latin typeface="Tahoma"/>
              <a:ea typeface="Tahoma"/>
              <a:cs typeface="Tahoma"/>
            </a:rPr>
            <a:t>Организационно-технические консультации</a:t>
          </a:r>
        </a:p>
      </xdr:txBody>
    </xdr:sp>
    <xdr:clientData/>
  </xdr:twoCellAnchor>
  <xdr:twoCellAnchor editAs="absolute">
    <xdr:from>
      <xdr:col>1</xdr:col>
      <xdr:colOff>0</xdr:colOff>
      <xdr:row>12</xdr:row>
      <xdr:rowOff>66675</xdr:rowOff>
    </xdr:from>
    <xdr:to>
      <xdr:col>3</xdr:col>
      <xdr:colOff>0</xdr:colOff>
      <xdr:row>13</xdr:row>
      <xdr:rowOff>44450</xdr:rowOff>
    </xdr:to>
    <xdr:sp macro="[0]!Instruction.BlockClick" textlink="">
      <xdr:nvSpPr>
        <xdr:cNvPr id="6" name="InstrBlock_4">
          <a:extLst>
            <a:ext uri="{FF2B5EF4-FFF2-40B4-BE49-F238E27FC236}">
              <a16:creationId xmlns:a16="http://schemas.microsoft.com/office/drawing/2014/main" id="{BD275E26-58B1-4E10-94FC-6C49ED4891BE}"/>
            </a:ext>
          </a:extLst>
        </xdr:cNvPr>
        <xdr:cNvSpPr txBox="1">
          <a:spLocks noChangeArrowheads="1"/>
        </xdr:cNvSpPr>
      </xdr:nvSpPr>
      <xdr:spPr bwMode="auto">
        <a:xfrm>
          <a:off x="219075" y="2447925"/>
          <a:ext cx="2066925"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Проверка отчёта</a:t>
          </a:r>
        </a:p>
      </xdr:txBody>
    </xdr:sp>
    <xdr:clientData/>
  </xdr:twoCellAnchor>
  <xdr:twoCellAnchor editAs="absolute">
    <xdr:from>
      <xdr:col>1</xdr:col>
      <xdr:colOff>0</xdr:colOff>
      <xdr:row>10</xdr:row>
      <xdr:rowOff>98425</xdr:rowOff>
    </xdr:from>
    <xdr:to>
      <xdr:col>3</xdr:col>
      <xdr:colOff>0</xdr:colOff>
      <xdr:row>12</xdr:row>
      <xdr:rowOff>66675</xdr:rowOff>
    </xdr:to>
    <xdr:sp macro="[0]!Instruction.BlockClick" textlink="">
      <xdr:nvSpPr>
        <xdr:cNvPr id="7" name="InstrBlock_3">
          <a:extLst>
            <a:ext uri="{FF2B5EF4-FFF2-40B4-BE49-F238E27FC236}">
              <a16:creationId xmlns:a16="http://schemas.microsoft.com/office/drawing/2014/main" id="{0EFDE9BB-6D4F-4C2D-BDA3-8DA3CB8AC849}"/>
            </a:ext>
          </a:extLst>
        </xdr:cNvPr>
        <xdr:cNvSpPr txBox="1">
          <a:spLocks noChangeArrowheads="1"/>
        </xdr:cNvSpPr>
      </xdr:nvSpPr>
      <xdr:spPr bwMode="auto">
        <a:xfrm>
          <a:off x="219075" y="1984375"/>
          <a:ext cx="2066925"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Работа с реестрами</a:t>
          </a:r>
        </a:p>
      </xdr:txBody>
    </xdr:sp>
    <xdr:clientData/>
  </xdr:twoCellAnchor>
  <xdr:twoCellAnchor editAs="absolute">
    <xdr:from>
      <xdr:col>1</xdr:col>
      <xdr:colOff>0</xdr:colOff>
      <xdr:row>7</xdr:row>
      <xdr:rowOff>149225</xdr:rowOff>
    </xdr:from>
    <xdr:to>
      <xdr:col>3</xdr:col>
      <xdr:colOff>0</xdr:colOff>
      <xdr:row>10</xdr:row>
      <xdr:rowOff>98425</xdr:rowOff>
    </xdr:to>
    <xdr:sp macro="[0]!Instruction.BlockClick" textlink="">
      <xdr:nvSpPr>
        <xdr:cNvPr id="8" name="InstrBlock_2">
          <a:extLst>
            <a:ext uri="{FF2B5EF4-FFF2-40B4-BE49-F238E27FC236}">
              <a16:creationId xmlns:a16="http://schemas.microsoft.com/office/drawing/2014/main" id="{B6C19D54-E6C4-44A0-9FB1-36AC0E9549B5}"/>
            </a:ext>
          </a:extLst>
        </xdr:cNvPr>
        <xdr:cNvSpPr txBox="1">
          <a:spLocks noChangeArrowheads="1"/>
        </xdr:cNvSpPr>
      </xdr:nvSpPr>
      <xdr:spPr bwMode="auto">
        <a:xfrm>
          <a:off x="219075" y="1520825"/>
          <a:ext cx="2066925"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Условные обозначения</a:t>
          </a:r>
        </a:p>
      </xdr:txBody>
    </xdr:sp>
    <xdr:clientData/>
  </xdr:twoCellAnchor>
  <xdr:twoCellAnchor>
    <xdr:from>
      <xdr:col>4</xdr:col>
      <xdr:colOff>47624</xdr:colOff>
      <xdr:row>84</xdr:row>
      <xdr:rowOff>114299</xdr:rowOff>
    </xdr:from>
    <xdr:to>
      <xdr:col>9</xdr:col>
      <xdr:colOff>181724</xdr:colOff>
      <xdr:row>86</xdr:row>
      <xdr:rowOff>165299</xdr:rowOff>
    </xdr:to>
    <xdr:sp macro="[0]!Instruction.cmdGetUpdate_Click" textlink="">
      <xdr:nvSpPr>
        <xdr:cNvPr id="9" name="cmdGetUpdate">
          <a:extLst>
            <a:ext uri="{FF2B5EF4-FFF2-40B4-BE49-F238E27FC236}">
              <a16:creationId xmlns:a16="http://schemas.microsoft.com/office/drawing/2014/main" id="{DA6CF0DE-DBE0-4E36-84C1-A4BE3FD9A880}"/>
            </a:ext>
          </a:extLst>
        </xdr:cNvPr>
        <xdr:cNvSpPr txBox="1">
          <a:spLocks noChangeArrowheads="1"/>
        </xdr:cNvSpPr>
      </xdr:nvSpPr>
      <xdr:spPr bwMode="auto">
        <a:xfrm>
          <a:off x="2486024" y="4181475"/>
          <a:ext cx="3182100" cy="0"/>
        </a:xfrm>
        <a:prstGeom prst="rect">
          <a:avLst/>
        </a:prstGeom>
        <a:solidFill>
          <a:srgbClr val="F0F0F0"/>
        </a:solidFill>
        <a:ln w="9525">
          <a:solidFill>
            <a:srgbClr val="A6A6A6"/>
          </a:solidFill>
          <a:miter lim="800000"/>
          <a:headEnd/>
          <a:tailEnd/>
        </a:ln>
      </xdr:spPr>
      <xdr:txBody>
        <a:bodyPr vertOverflow="clip" wrap="square" lIns="432000" tIns="36000" rIns="36000" bIns="36000" anchor="ctr" upright="1"/>
        <a:lstStyle/>
        <a:p>
          <a:pPr algn="l" rtl="0">
            <a:defRPr sz="1000"/>
          </a:pPr>
          <a:r>
            <a:rPr lang="ru-RU" sz="1000" b="0" i="0" u="none" strike="noStrike" baseline="0">
              <a:solidFill>
                <a:srgbClr val="000000"/>
              </a:solidFill>
              <a:latin typeface="Tahoma"/>
              <a:ea typeface="Tahoma"/>
              <a:cs typeface="Tahoma"/>
            </a:rPr>
            <a:t>Обновить</a:t>
          </a:r>
        </a:p>
      </xdr:txBody>
    </xdr:sp>
    <xdr:clientData/>
  </xdr:twoCellAnchor>
  <xdr:twoCellAnchor>
    <xdr:from>
      <xdr:col>9</xdr:col>
      <xdr:colOff>257175</xdr:colOff>
      <xdr:row>84</xdr:row>
      <xdr:rowOff>114300</xdr:rowOff>
    </xdr:from>
    <xdr:to>
      <xdr:col>15</xdr:col>
      <xdr:colOff>105525</xdr:colOff>
      <xdr:row>86</xdr:row>
      <xdr:rowOff>165300</xdr:rowOff>
    </xdr:to>
    <xdr:sp macro="[0]!Instruction.cmdShowHideUpdateLog_Click" textlink="">
      <xdr:nvSpPr>
        <xdr:cNvPr id="10" name="cmdShowHideUpdateLog">
          <a:extLst>
            <a:ext uri="{FF2B5EF4-FFF2-40B4-BE49-F238E27FC236}">
              <a16:creationId xmlns:a16="http://schemas.microsoft.com/office/drawing/2014/main" id="{579571D5-57BC-4D3D-AC68-162889655226}"/>
            </a:ext>
          </a:extLst>
        </xdr:cNvPr>
        <xdr:cNvSpPr txBox="1">
          <a:spLocks noChangeArrowheads="1"/>
        </xdr:cNvSpPr>
      </xdr:nvSpPr>
      <xdr:spPr bwMode="auto">
        <a:xfrm>
          <a:off x="5743575" y="4181475"/>
          <a:ext cx="3505950" cy="0"/>
        </a:xfrm>
        <a:prstGeom prst="rect">
          <a:avLst/>
        </a:prstGeom>
        <a:solidFill>
          <a:srgbClr val="F0F0F0"/>
        </a:solidFill>
        <a:ln w="9525">
          <a:solidFill>
            <a:srgbClr val="A6A6A6"/>
          </a:solidFill>
          <a:miter lim="800000"/>
          <a:headEnd/>
          <a:tailEnd/>
        </a:ln>
      </xdr:spPr>
      <xdr:txBody>
        <a:bodyPr vertOverflow="clip" wrap="square" lIns="432000" tIns="36000" rIns="36000" bIns="36000" anchor="ctr" upright="1"/>
        <a:lstStyle/>
        <a:p>
          <a:pPr algn="ctr" rtl="0">
            <a:defRPr sz="1000"/>
          </a:pPr>
          <a:r>
            <a:rPr lang="ru-RU" sz="1000" b="0" i="0" u="none" strike="noStrike" baseline="0">
              <a:solidFill>
                <a:srgbClr val="000000"/>
              </a:solidFill>
              <a:latin typeface="Tahoma"/>
              <a:ea typeface="Tahoma"/>
              <a:cs typeface="Tahoma"/>
            </a:rPr>
            <a:t>Показать / скрыть лог обновления</a:t>
          </a:r>
        </a:p>
      </xdr:txBody>
    </xdr:sp>
    <xdr:clientData/>
  </xdr:twoCellAnchor>
  <xdr:twoCellAnchor>
    <xdr:from>
      <xdr:col>2</xdr:col>
      <xdr:colOff>0</xdr:colOff>
      <xdr:row>6</xdr:row>
      <xdr:rowOff>0</xdr:rowOff>
    </xdr:from>
    <xdr:to>
      <xdr:col>2</xdr:col>
      <xdr:colOff>0</xdr:colOff>
      <xdr:row>6</xdr:row>
      <xdr:rowOff>0</xdr:rowOff>
    </xdr:to>
    <xdr:pic>
      <xdr:nvPicPr>
        <xdr:cNvPr id="193546" name="Pict 9" descr="тест">
          <a:extLst>
            <a:ext uri="{FF2B5EF4-FFF2-40B4-BE49-F238E27FC236}">
              <a16:creationId xmlns:a16="http://schemas.microsoft.com/office/drawing/2014/main" id="{EC5B8B62-25A4-48F9-A72E-98B5280AA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1181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6</xdr:row>
      <xdr:rowOff>0</xdr:rowOff>
    </xdr:from>
    <xdr:to>
      <xdr:col>2</xdr:col>
      <xdr:colOff>0</xdr:colOff>
      <xdr:row>6</xdr:row>
      <xdr:rowOff>0</xdr:rowOff>
    </xdr:to>
    <xdr:pic>
      <xdr:nvPicPr>
        <xdr:cNvPr id="193547" name="Pict 9" descr="тест">
          <a:extLst>
            <a:ext uri="{FF2B5EF4-FFF2-40B4-BE49-F238E27FC236}">
              <a16:creationId xmlns:a16="http://schemas.microsoft.com/office/drawing/2014/main" id="{0B49AC9B-8B6A-4724-B7CF-12FCDD2AB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1181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6</xdr:row>
      <xdr:rowOff>0</xdr:rowOff>
    </xdr:from>
    <xdr:to>
      <xdr:col>2</xdr:col>
      <xdr:colOff>0</xdr:colOff>
      <xdr:row>6</xdr:row>
      <xdr:rowOff>0</xdr:rowOff>
    </xdr:to>
    <xdr:pic>
      <xdr:nvPicPr>
        <xdr:cNvPr id="193548" name="Pict 9" descr="тест">
          <a:extLst>
            <a:ext uri="{FF2B5EF4-FFF2-40B4-BE49-F238E27FC236}">
              <a16:creationId xmlns:a16="http://schemas.microsoft.com/office/drawing/2014/main" id="{4BEC5D4B-641D-4580-B78C-21BA1432C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1181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0</xdr:colOff>
      <xdr:row>5</xdr:row>
      <xdr:rowOff>0</xdr:rowOff>
    </xdr:from>
    <xdr:to>
      <xdr:col>3</xdr:col>
      <xdr:colOff>0</xdr:colOff>
      <xdr:row>7</xdr:row>
      <xdr:rowOff>149225</xdr:rowOff>
    </xdr:to>
    <xdr:sp macro="[0]!Instruction.BlockClick" textlink="">
      <xdr:nvSpPr>
        <xdr:cNvPr id="14" name="InstrBlock_1">
          <a:extLst>
            <a:ext uri="{FF2B5EF4-FFF2-40B4-BE49-F238E27FC236}">
              <a16:creationId xmlns:a16="http://schemas.microsoft.com/office/drawing/2014/main" id="{5B445CAF-ADD7-4232-A2EA-D100314EA1D9}"/>
            </a:ext>
          </a:extLst>
        </xdr:cNvPr>
        <xdr:cNvSpPr txBox="1">
          <a:spLocks noChangeArrowheads="1"/>
        </xdr:cNvSpPr>
      </xdr:nvSpPr>
      <xdr:spPr bwMode="auto">
        <a:xfrm>
          <a:off x="219075" y="1057275"/>
          <a:ext cx="2066925" cy="463550"/>
        </a:xfrm>
        <a:prstGeom prst="rect">
          <a:avLst/>
        </a:prstGeom>
        <a:solidFill>
          <a:srgbClr val="FFC17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Технические требования</a:t>
          </a:r>
        </a:p>
      </xdr:txBody>
    </xdr:sp>
    <xdr:clientData/>
  </xdr:twoCellAnchor>
  <xdr:twoCellAnchor editAs="absolute">
    <xdr:from>
      <xdr:col>1</xdr:col>
      <xdr:colOff>66675</xdr:colOff>
      <xdr:row>5</xdr:row>
      <xdr:rowOff>57150</xdr:rowOff>
    </xdr:from>
    <xdr:to>
      <xdr:col>1</xdr:col>
      <xdr:colOff>447675</xdr:colOff>
      <xdr:row>7</xdr:row>
      <xdr:rowOff>123825</xdr:rowOff>
    </xdr:to>
    <xdr:pic macro="[0]!Instruction.BlockClick">
      <xdr:nvPicPr>
        <xdr:cNvPr id="193550" name="InstrImg_1" descr="icon1">
          <a:extLst>
            <a:ext uri="{FF2B5EF4-FFF2-40B4-BE49-F238E27FC236}">
              <a16:creationId xmlns:a16="http://schemas.microsoft.com/office/drawing/2014/main" id="{753D3B4E-F410-4D4B-BACC-492291781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1144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7</xdr:row>
      <xdr:rowOff>180975</xdr:rowOff>
    </xdr:from>
    <xdr:to>
      <xdr:col>1</xdr:col>
      <xdr:colOff>428625</xdr:colOff>
      <xdr:row>10</xdr:row>
      <xdr:rowOff>57150</xdr:rowOff>
    </xdr:to>
    <xdr:pic macro="[0]!Instruction.BlockClick">
      <xdr:nvPicPr>
        <xdr:cNvPr id="193551" name="InstrImg_2" descr="icon2">
          <a:extLst>
            <a:ext uri="{FF2B5EF4-FFF2-40B4-BE49-F238E27FC236}">
              <a16:creationId xmlns:a16="http://schemas.microsoft.com/office/drawing/2014/main" id="{E831D2F6-6994-4FDA-B031-016011203E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6700" y="1552575"/>
          <a:ext cx="381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10</xdr:row>
      <xdr:rowOff>133350</xdr:rowOff>
    </xdr:from>
    <xdr:to>
      <xdr:col>1</xdr:col>
      <xdr:colOff>428625</xdr:colOff>
      <xdr:row>12</xdr:row>
      <xdr:rowOff>38100</xdr:rowOff>
    </xdr:to>
    <xdr:pic macro="[0]!Instruction.BlockClick">
      <xdr:nvPicPr>
        <xdr:cNvPr id="193552" name="InstrImg_3" descr="icon3">
          <a:extLst>
            <a:ext uri="{FF2B5EF4-FFF2-40B4-BE49-F238E27FC236}">
              <a16:creationId xmlns:a16="http://schemas.microsoft.com/office/drawing/2014/main" id="{A2179906-2EB2-48CE-955E-34473C2C73D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66700" y="2019300"/>
          <a:ext cx="3810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12</xdr:row>
      <xdr:rowOff>114300</xdr:rowOff>
    </xdr:from>
    <xdr:to>
      <xdr:col>1</xdr:col>
      <xdr:colOff>428625</xdr:colOff>
      <xdr:row>13</xdr:row>
      <xdr:rowOff>28575</xdr:rowOff>
    </xdr:to>
    <xdr:pic macro="[0]!Instruction.BlockClick">
      <xdr:nvPicPr>
        <xdr:cNvPr id="193553" name="InstrImg_4" descr="icon4">
          <a:extLst>
            <a:ext uri="{FF2B5EF4-FFF2-40B4-BE49-F238E27FC236}">
              <a16:creationId xmlns:a16="http://schemas.microsoft.com/office/drawing/2014/main" id="{FD27BF1D-BB70-486D-9EF6-0B995633498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6700" y="2495550"/>
          <a:ext cx="3810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13</xdr:row>
      <xdr:rowOff>95250</xdr:rowOff>
    </xdr:from>
    <xdr:to>
      <xdr:col>1</xdr:col>
      <xdr:colOff>428625</xdr:colOff>
      <xdr:row>15</xdr:row>
      <xdr:rowOff>95250</xdr:rowOff>
    </xdr:to>
    <xdr:pic macro="[0]!Instruction.BlockClick">
      <xdr:nvPicPr>
        <xdr:cNvPr id="193554" name="InstrImg_5" descr="icon5">
          <a:extLst>
            <a:ext uri="{FF2B5EF4-FFF2-40B4-BE49-F238E27FC236}">
              <a16:creationId xmlns:a16="http://schemas.microsoft.com/office/drawing/2014/main" id="{EA8A88A2-8C1E-4AA7-9561-1161736AEC7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66700" y="296227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66675</xdr:colOff>
      <xdr:row>16</xdr:row>
      <xdr:rowOff>0</xdr:rowOff>
    </xdr:from>
    <xdr:to>
      <xdr:col>1</xdr:col>
      <xdr:colOff>447675</xdr:colOff>
      <xdr:row>18</xdr:row>
      <xdr:rowOff>0</xdr:rowOff>
    </xdr:to>
    <xdr:pic macro="[0]!Instruction.BlockClick">
      <xdr:nvPicPr>
        <xdr:cNvPr id="193555" name="InstrImg_6" descr="icon6">
          <a:extLst>
            <a:ext uri="{FF2B5EF4-FFF2-40B4-BE49-F238E27FC236}">
              <a16:creationId xmlns:a16="http://schemas.microsoft.com/office/drawing/2014/main" id="{02531D4F-1F08-4E32-A01B-E859C283CB5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85750" y="34385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18</xdr:row>
      <xdr:rowOff>0</xdr:rowOff>
    </xdr:from>
    <xdr:to>
      <xdr:col>2</xdr:col>
      <xdr:colOff>0</xdr:colOff>
      <xdr:row>18</xdr:row>
      <xdr:rowOff>0</xdr:rowOff>
    </xdr:to>
    <xdr:pic>
      <xdr:nvPicPr>
        <xdr:cNvPr id="193556" name="Pict 9" descr="тест">
          <a:extLst>
            <a:ext uri="{FF2B5EF4-FFF2-40B4-BE49-F238E27FC236}">
              <a16:creationId xmlns:a16="http://schemas.microsoft.com/office/drawing/2014/main" id="{9EF8EDF4-DB6B-445D-A90A-4C53C04E3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38195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32</xdr:row>
      <xdr:rowOff>0</xdr:rowOff>
    </xdr:from>
    <xdr:to>
      <xdr:col>2</xdr:col>
      <xdr:colOff>0</xdr:colOff>
      <xdr:row>32</xdr:row>
      <xdr:rowOff>0</xdr:rowOff>
    </xdr:to>
    <xdr:pic>
      <xdr:nvPicPr>
        <xdr:cNvPr id="193557" name="Pict 9" descr="тест">
          <a:extLst>
            <a:ext uri="{FF2B5EF4-FFF2-40B4-BE49-F238E27FC236}">
              <a16:creationId xmlns:a16="http://schemas.microsoft.com/office/drawing/2014/main" id="{185BC1DF-B0AE-480B-A3D0-20BC37F75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4114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19050</xdr:colOff>
      <xdr:row>18</xdr:row>
      <xdr:rowOff>47625</xdr:rowOff>
    </xdr:from>
    <xdr:to>
      <xdr:col>1</xdr:col>
      <xdr:colOff>447675</xdr:colOff>
      <xdr:row>94</xdr:row>
      <xdr:rowOff>9525</xdr:rowOff>
    </xdr:to>
    <xdr:pic macro="[0]!Instruction.BlockClick">
      <xdr:nvPicPr>
        <xdr:cNvPr id="193558" name="InstrImg_7" descr="icon8.png">
          <a:extLst>
            <a:ext uri="{FF2B5EF4-FFF2-40B4-BE49-F238E27FC236}">
              <a16:creationId xmlns:a16="http://schemas.microsoft.com/office/drawing/2014/main" id="{02EC7B32-0FC6-4A37-B950-E74752FE64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8125" y="3867150"/>
          <a:ext cx="4286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80</xdr:row>
      <xdr:rowOff>47625</xdr:rowOff>
    </xdr:from>
    <xdr:to>
      <xdr:col>4</xdr:col>
      <xdr:colOff>257175</xdr:colOff>
      <xdr:row>81</xdr:row>
      <xdr:rowOff>9525</xdr:rowOff>
    </xdr:to>
    <xdr:pic macro="[0]!Instruction.chkUpdates_Click">
      <xdr:nvPicPr>
        <xdr:cNvPr id="193559" name="chkGetUpdatesTrue" descr="check_yes.jpg">
          <a:extLst>
            <a:ext uri="{FF2B5EF4-FFF2-40B4-BE49-F238E27FC236}">
              <a16:creationId xmlns:a16="http://schemas.microsoft.com/office/drawing/2014/main" id="{771ECF99-7FFF-46BB-AE1F-D9518B86C1D7}"/>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82</xdr:row>
      <xdr:rowOff>57150</xdr:rowOff>
    </xdr:from>
    <xdr:to>
      <xdr:col>4</xdr:col>
      <xdr:colOff>257175</xdr:colOff>
      <xdr:row>83</xdr:row>
      <xdr:rowOff>19050</xdr:rowOff>
    </xdr:to>
    <xdr:pic macro="[0]!Instruction.chkUpdates_Click">
      <xdr:nvPicPr>
        <xdr:cNvPr id="193560" name="chkNoUpdatesFalse" descr="check_no.png">
          <a:extLst>
            <a:ext uri="{FF2B5EF4-FFF2-40B4-BE49-F238E27FC236}">
              <a16:creationId xmlns:a16="http://schemas.microsoft.com/office/drawing/2014/main" id="{BBDCEB04-1495-4658-9BFC-BD23ABFBA1E4}"/>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82</xdr:row>
      <xdr:rowOff>57150</xdr:rowOff>
    </xdr:from>
    <xdr:to>
      <xdr:col>4</xdr:col>
      <xdr:colOff>257175</xdr:colOff>
      <xdr:row>83</xdr:row>
      <xdr:rowOff>19050</xdr:rowOff>
    </xdr:to>
    <xdr:pic macro="[0]!Instruction.chkUpdates_Click">
      <xdr:nvPicPr>
        <xdr:cNvPr id="193561" name="chkNoUpdatesTrue" descr="check_yes.jpg" hidden="1">
          <a:extLst>
            <a:ext uri="{FF2B5EF4-FFF2-40B4-BE49-F238E27FC236}">
              <a16:creationId xmlns:a16="http://schemas.microsoft.com/office/drawing/2014/main" id="{82CF737A-72E0-4DE9-956B-2F91D4376E2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80</xdr:row>
      <xdr:rowOff>47625</xdr:rowOff>
    </xdr:from>
    <xdr:to>
      <xdr:col>4</xdr:col>
      <xdr:colOff>257175</xdr:colOff>
      <xdr:row>81</xdr:row>
      <xdr:rowOff>9525</xdr:rowOff>
    </xdr:to>
    <xdr:pic macro="[0]!Instruction.chkUpdates_Click">
      <xdr:nvPicPr>
        <xdr:cNvPr id="193562" name="chkGetUpdatesFalse" descr="check_no.png" hidden="1">
          <a:extLst>
            <a:ext uri="{FF2B5EF4-FFF2-40B4-BE49-F238E27FC236}">
              <a16:creationId xmlns:a16="http://schemas.microsoft.com/office/drawing/2014/main" id="{0F219FB8-6F21-4410-8B37-44D2EF25AB9D}"/>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57150</xdr:colOff>
      <xdr:row>84</xdr:row>
      <xdr:rowOff>104775</xdr:rowOff>
    </xdr:from>
    <xdr:to>
      <xdr:col>5</xdr:col>
      <xdr:colOff>180975</xdr:colOff>
      <xdr:row>86</xdr:row>
      <xdr:rowOff>142875</xdr:rowOff>
    </xdr:to>
    <xdr:pic macro="[0]!Instruction.cmdGetUpdate_Click">
      <xdr:nvPicPr>
        <xdr:cNvPr id="193563" name="cmdGetUpdateImg" descr="icon11.png">
          <a:extLst>
            <a:ext uri="{FF2B5EF4-FFF2-40B4-BE49-F238E27FC236}">
              <a16:creationId xmlns:a16="http://schemas.microsoft.com/office/drawing/2014/main" id="{D0E52545-E333-4615-B0B0-570CEA264FA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28900" y="411480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276225</xdr:colOff>
      <xdr:row>84</xdr:row>
      <xdr:rowOff>104775</xdr:rowOff>
    </xdr:from>
    <xdr:to>
      <xdr:col>11</xdr:col>
      <xdr:colOff>104775</xdr:colOff>
      <xdr:row>86</xdr:row>
      <xdr:rowOff>142875</xdr:rowOff>
    </xdr:to>
    <xdr:pic macro="[0]!Instruction.cmdShowHideUpdateLog_Click">
      <xdr:nvPicPr>
        <xdr:cNvPr id="193564" name="cmdShowHideUpdateLogImg" descr="icon13.png">
          <a:extLst>
            <a:ext uri="{FF2B5EF4-FFF2-40B4-BE49-F238E27FC236}">
              <a16:creationId xmlns:a16="http://schemas.microsoft.com/office/drawing/2014/main" id="{651D5AD0-A5C0-4EE6-BFF9-F1727AF35255}"/>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333875" y="411480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219380</xdr:colOff>
      <xdr:row>2</xdr:row>
      <xdr:rowOff>9392</xdr:rowOff>
    </xdr:from>
    <xdr:to>
      <xdr:col>2</xdr:col>
      <xdr:colOff>1303225</xdr:colOff>
      <xdr:row>2</xdr:row>
      <xdr:rowOff>223955</xdr:rowOff>
    </xdr:to>
    <xdr:sp macro="" textlink="">
      <xdr:nvSpPr>
        <xdr:cNvPr id="31" name="cmdAct_1">
          <a:extLst>
            <a:ext uri="{FF2B5EF4-FFF2-40B4-BE49-F238E27FC236}">
              <a16:creationId xmlns:a16="http://schemas.microsoft.com/office/drawing/2014/main" id="{E38BBD5D-84D4-4953-97BC-EC32F85B037D}"/>
            </a:ext>
          </a:extLst>
        </xdr:cNvPr>
        <xdr:cNvSpPr txBox="1">
          <a:spLocks noChangeArrowheads="1"/>
        </xdr:cNvSpPr>
      </xdr:nvSpPr>
      <xdr:spPr bwMode="auto">
        <a:xfrm>
          <a:off x="1019480" y="352292"/>
          <a:ext cx="1083845" cy="214563"/>
        </a:xfrm>
        <a:prstGeom prst="rect">
          <a:avLst/>
        </a:prstGeom>
        <a:solidFill>
          <a:srgbClr val="B3FFD9"/>
        </a:solidFill>
        <a:ln w="9525">
          <a:noFill/>
          <a:miter lim="800000"/>
          <a:headEnd/>
          <a:tailEnd/>
        </a:ln>
      </xdr:spPr>
      <xdr:txBody>
        <a:bodyPr vertOverflow="clip" wrap="square" lIns="360000" tIns="36000" rIns="36000" bIns="36000" anchor="ctr" upright="1"/>
        <a:lstStyle/>
        <a:p>
          <a:pPr algn="l" rtl="0">
            <a:defRPr sz="1000"/>
          </a:pPr>
          <a:r>
            <a:rPr lang="ru-RU" sz="1000" b="0" i="0" u="none" strike="noStrike" baseline="0">
              <a:solidFill>
                <a:schemeClr val="tx1"/>
              </a:solidFill>
              <a:latin typeface="Tahoma"/>
              <a:ea typeface="Tahoma"/>
              <a:cs typeface="Tahoma"/>
            </a:rPr>
            <a:t>Актуальна</a:t>
          </a:r>
        </a:p>
      </xdr:txBody>
    </xdr:sp>
    <xdr:clientData/>
  </xdr:twoCellAnchor>
  <xdr:twoCellAnchor>
    <xdr:from>
      <xdr:col>2</xdr:col>
      <xdr:colOff>190500</xdr:colOff>
      <xdr:row>1</xdr:row>
      <xdr:rowOff>114300</xdr:rowOff>
    </xdr:from>
    <xdr:to>
      <xdr:col>2</xdr:col>
      <xdr:colOff>476250</xdr:colOff>
      <xdr:row>3</xdr:row>
      <xdr:rowOff>57150</xdr:rowOff>
    </xdr:to>
    <xdr:pic>
      <xdr:nvPicPr>
        <xdr:cNvPr id="193566" name="cmdAct_2" descr="icon15.png">
          <a:extLst>
            <a:ext uri="{FF2B5EF4-FFF2-40B4-BE49-F238E27FC236}">
              <a16:creationId xmlns:a16="http://schemas.microsoft.com/office/drawing/2014/main" id="{5496FF49-AC47-4592-B898-FC5D76C40FE7}"/>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990600" y="247650"/>
          <a:ext cx="28575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219075</xdr:colOff>
      <xdr:row>2</xdr:row>
      <xdr:rowOff>9525</xdr:rowOff>
    </xdr:from>
    <xdr:to>
      <xdr:col>4</xdr:col>
      <xdr:colOff>81629</xdr:colOff>
      <xdr:row>2</xdr:row>
      <xdr:rowOff>219075</xdr:rowOff>
    </xdr:to>
    <xdr:sp macro="[0]!Instruction.cmdGetUpdate_Click" textlink="">
      <xdr:nvSpPr>
        <xdr:cNvPr id="33" name="cmdNoAct_1" hidden="1">
          <a:extLst>
            <a:ext uri="{FF2B5EF4-FFF2-40B4-BE49-F238E27FC236}">
              <a16:creationId xmlns:a16="http://schemas.microsoft.com/office/drawing/2014/main" id="{733EE30E-87E5-46F2-ACAF-C659D2BE7F72}"/>
            </a:ext>
          </a:extLst>
        </xdr:cNvPr>
        <xdr:cNvSpPr txBox="1">
          <a:spLocks noChangeArrowheads="1"/>
        </xdr:cNvSpPr>
      </xdr:nvSpPr>
      <xdr:spPr bwMode="auto">
        <a:xfrm>
          <a:off x="1019175" y="352425"/>
          <a:ext cx="1634204" cy="209550"/>
        </a:xfrm>
        <a:prstGeom prst="rect">
          <a:avLst/>
        </a:prstGeom>
        <a:solidFill>
          <a:srgbClr val="FF5050"/>
        </a:solidFill>
        <a:ln w="9525">
          <a:noFill/>
          <a:miter lim="800000"/>
          <a:headEnd/>
          <a:tailEnd/>
        </a:ln>
      </xdr:spPr>
      <xdr:txBody>
        <a:bodyPr vertOverflow="clip" wrap="square" lIns="288000" tIns="36000" rIns="0" bIns="36000" anchor="ctr" upright="1"/>
        <a:lstStyle/>
        <a:p>
          <a:pPr algn="l" rtl="0">
            <a:defRPr sz="1000"/>
          </a:pPr>
          <a:r>
            <a:rPr lang="ru-RU" sz="1000" b="0" i="0" u="none" strike="noStrike" baseline="0">
              <a:solidFill>
                <a:schemeClr val="bg1"/>
              </a:solidFill>
              <a:latin typeface="Tahoma"/>
              <a:ea typeface="Tahoma"/>
              <a:cs typeface="Tahoma"/>
            </a:rPr>
            <a:t>Требуется обновление</a:t>
          </a:r>
        </a:p>
      </xdr:txBody>
    </xdr:sp>
    <xdr:clientData/>
  </xdr:twoCellAnchor>
  <xdr:twoCellAnchor editAs="oneCell">
    <xdr:from>
      <xdr:col>2</xdr:col>
      <xdr:colOff>228600</xdr:colOff>
      <xdr:row>1</xdr:row>
      <xdr:rowOff>200025</xdr:rowOff>
    </xdr:from>
    <xdr:to>
      <xdr:col>2</xdr:col>
      <xdr:colOff>476250</xdr:colOff>
      <xdr:row>3</xdr:row>
      <xdr:rowOff>9525</xdr:rowOff>
    </xdr:to>
    <xdr:pic>
      <xdr:nvPicPr>
        <xdr:cNvPr id="193568" name="cmdNoAct_2" descr="icon16.png" hidden="1">
          <a:extLst>
            <a:ext uri="{FF2B5EF4-FFF2-40B4-BE49-F238E27FC236}">
              <a16:creationId xmlns:a16="http://schemas.microsoft.com/office/drawing/2014/main" id="{4B825417-33EA-42EF-939A-9C7931B7318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028700" y="3333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220436</xdr:colOff>
      <xdr:row>2</xdr:row>
      <xdr:rowOff>3612</xdr:rowOff>
    </xdr:from>
    <xdr:to>
      <xdr:col>4</xdr:col>
      <xdr:colOff>141514</xdr:colOff>
      <xdr:row>2</xdr:row>
      <xdr:rowOff>219612</xdr:rowOff>
    </xdr:to>
    <xdr:sp macro="" textlink="">
      <xdr:nvSpPr>
        <xdr:cNvPr id="35" name="cmdNoInet_1" hidden="1">
          <a:extLst>
            <a:ext uri="{FF2B5EF4-FFF2-40B4-BE49-F238E27FC236}">
              <a16:creationId xmlns:a16="http://schemas.microsoft.com/office/drawing/2014/main" id="{1B1CA5AD-2968-4ACE-AA19-5C53CE0F89EE}"/>
            </a:ext>
          </a:extLst>
        </xdr:cNvPr>
        <xdr:cNvSpPr txBox="1">
          <a:spLocks noChangeArrowheads="1"/>
        </xdr:cNvSpPr>
      </xdr:nvSpPr>
      <xdr:spPr bwMode="auto">
        <a:xfrm>
          <a:off x="1020536" y="346512"/>
          <a:ext cx="1692728" cy="216000"/>
        </a:xfrm>
        <a:prstGeom prst="rect">
          <a:avLst/>
        </a:prstGeom>
        <a:solidFill>
          <a:srgbClr val="FFCC66"/>
        </a:solidFill>
        <a:ln w="9525">
          <a:noFill/>
          <a:miter lim="800000"/>
          <a:headEnd/>
          <a:tailEnd/>
        </a:ln>
      </xdr:spPr>
      <xdr:txBody>
        <a:bodyPr vertOverflow="clip" wrap="square" lIns="288000" tIns="36000" rIns="0" bIns="36000" anchor="ctr" upright="1"/>
        <a:lstStyle/>
        <a:p>
          <a:pPr algn="l" rtl="0">
            <a:defRPr sz="1000"/>
          </a:pPr>
          <a:r>
            <a:rPr lang="ru-RU" sz="1000" b="0" i="0" u="none" strike="noStrike" baseline="0">
              <a:solidFill>
                <a:sysClr val="windowText" lastClr="000000"/>
              </a:solidFill>
              <a:latin typeface="Tahoma"/>
              <a:ea typeface="Tahoma"/>
              <a:cs typeface="Tahoma"/>
            </a:rPr>
            <a:t>Ошибка подключения</a:t>
          </a:r>
        </a:p>
      </xdr:txBody>
    </xdr:sp>
    <xdr:clientData/>
  </xdr:twoCellAnchor>
  <xdr:oneCellAnchor>
    <xdr:from>
      <xdr:col>2</xdr:col>
      <xdr:colOff>200025</xdr:colOff>
      <xdr:row>1</xdr:row>
      <xdr:rowOff>136963</xdr:rowOff>
    </xdr:from>
    <xdr:ext cx="250371" cy="374141"/>
    <xdr:sp macro="" textlink="">
      <xdr:nvSpPr>
        <xdr:cNvPr id="36" name="cmdNoInet_2" hidden="1">
          <a:extLst>
            <a:ext uri="{FF2B5EF4-FFF2-40B4-BE49-F238E27FC236}">
              <a16:creationId xmlns:a16="http://schemas.microsoft.com/office/drawing/2014/main" id="{6F020354-4245-4BCD-BFC6-A2C142E8BA1A}"/>
            </a:ext>
          </a:extLst>
        </xdr:cNvPr>
        <xdr:cNvSpPr txBox="1"/>
      </xdr:nvSpPr>
      <xdr:spPr>
        <a:xfrm>
          <a:off x="1000125" y="270313"/>
          <a:ext cx="25037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ru-RU" sz="1800" b="1">
              <a:solidFill>
                <a:schemeClr val="bg1"/>
              </a:solidFill>
            </a:rPr>
            <a:t>!</a:t>
          </a:r>
        </a:p>
      </xdr:txBody>
    </xdr:sp>
    <xdr:clientData/>
  </xdr:oneCellAnchor>
  <xdr:twoCellAnchor>
    <xdr:from>
      <xdr:col>18</xdr:col>
      <xdr:colOff>200025</xdr:colOff>
      <xdr:row>1</xdr:row>
      <xdr:rowOff>47625</xdr:rowOff>
    </xdr:from>
    <xdr:to>
      <xdr:col>24</xdr:col>
      <xdr:colOff>267803</xdr:colOff>
      <xdr:row>2</xdr:row>
      <xdr:rowOff>123825</xdr:rowOff>
    </xdr:to>
    <xdr:sp macro="[0]!Instruction.cmdStart_Click" textlink="">
      <xdr:nvSpPr>
        <xdr:cNvPr id="37" name="cmdStart" hidden="1">
          <a:extLst>
            <a:ext uri="{FF2B5EF4-FFF2-40B4-BE49-F238E27FC236}">
              <a16:creationId xmlns:a16="http://schemas.microsoft.com/office/drawing/2014/main" id="{D3A304BE-229E-48A7-9239-1E5802CB8184}"/>
            </a:ext>
          </a:extLst>
        </xdr:cNvPr>
        <xdr:cNvSpPr>
          <a:spLocks noChangeArrowheads="1"/>
        </xdr:cNvSpPr>
      </xdr:nvSpPr>
      <xdr:spPr bwMode="auto">
        <a:xfrm>
          <a:off x="6915150" y="180975"/>
          <a:ext cx="1839428" cy="285750"/>
        </a:xfrm>
        <a:prstGeom prst="roundRect">
          <a:avLst>
            <a:gd name="adj" fmla="val 0"/>
          </a:avLst>
        </a:prstGeom>
        <a:solidFill>
          <a:srgbClr val="DDDDDD"/>
        </a:solidFill>
        <a:ln w="3175" algn="ctr">
          <a:solidFill>
            <a:srgbClr val="BCBCBC"/>
          </a:solidFill>
          <a:round/>
          <a:headEnd/>
          <a:tailEnd/>
        </a:ln>
        <a:effectLst/>
      </xdr:spPr>
      <xdr:txBody>
        <a:bodyPr vertOverflow="clip" wrap="square" lIns="27432" tIns="18288" rIns="27432" bIns="18288" anchor="ctr" upright="1"/>
        <a:lstStyle/>
        <a:p>
          <a:pPr algn="ctr" rtl="0">
            <a:defRPr sz="1000"/>
          </a:pPr>
          <a:r>
            <a:rPr lang="ru-RU" sz="900" b="0" i="0" u="none" strike="noStrike" baseline="0">
              <a:solidFill>
                <a:srgbClr val="000000"/>
              </a:solidFill>
              <a:latin typeface="Tahoma"/>
              <a:ea typeface="Tahoma"/>
              <a:cs typeface="Tahoma"/>
            </a:rPr>
            <a:t>Приступить к заполнению</a:t>
          </a:r>
        </a:p>
      </xdr:txBody>
    </xdr:sp>
    <xdr:clientData/>
  </xdr:twoCellAnchor>
  <xdr:twoCellAnchor editAs="oneCell">
    <xdr:from>
      <xdr:col>2</xdr:col>
      <xdr:colOff>0</xdr:colOff>
      <xdr:row>6</xdr:row>
      <xdr:rowOff>0</xdr:rowOff>
    </xdr:from>
    <xdr:to>
      <xdr:col>22</xdr:col>
      <xdr:colOff>66675</xdr:colOff>
      <xdr:row>105</xdr:row>
      <xdr:rowOff>9525</xdr:rowOff>
    </xdr:to>
    <xdr:pic>
      <xdr:nvPicPr>
        <xdr:cNvPr id="193537" name="InstrWord" hidden="1">
          <a:extLst>
            <a:ext uri="{FF2B5EF4-FFF2-40B4-BE49-F238E27FC236}">
              <a16:creationId xmlns:a16="http://schemas.microsoft.com/office/drawing/2014/main" id="{80B408D6-3C46-4094-8CD5-DA82957DEFEF}"/>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800100" y="1181100"/>
          <a:ext cx="7162800" cy="470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66675</xdr:colOff>
      <xdr:row>0</xdr:row>
      <xdr:rowOff>47625</xdr:rowOff>
    </xdr:from>
    <xdr:to>
      <xdr:col>6</xdr:col>
      <xdr:colOff>78601</xdr:colOff>
      <xdr:row>0</xdr:row>
      <xdr:rowOff>301503</xdr:rowOff>
    </xdr:to>
    <xdr:sp macro="[0]!modUpdTemplLogger.Clear" textlink="">
      <xdr:nvSpPr>
        <xdr:cNvPr id="194761" name="cmdStart">
          <a:extLst>
            <a:ext uri="{FF2B5EF4-FFF2-40B4-BE49-F238E27FC236}">
              <a16:creationId xmlns:a16="http://schemas.microsoft.com/office/drawing/2014/main" id="{CE2D983F-73F5-4AFC-AD6E-CDD1D524DB44}"/>
            </a:ext>
          </a:extLst>
        </xdr:cNvPr>
        <xdr:cNvSpPr>
          <a:spLocks noChangeArrowheads="1"/>
        </xdr:cNvSpPr>
      </xdr:nvSpPr>
      <xdr:spPr bwMode="auto">
        <a:xfrm>
          <a:off x="9544050" y="47625"/>
          <a:ext cx="1840726" cy="253878"/>
        </a:xfrm>
        <a:prstGeom prst="roundRect">
          <a:avLst>
            <a:gd name="adj" fmla="val 0"/>
          </a:avLst>
        </a:prstGeom>
        <a:solidFill>
          <a:srgbClr val="DDDDDD"/>
        </a:solidFill>
        <a:ln w="3175" algn="ctr">
          <a:solidFill>
            <a:srgbClr val="C0C0C0"/>
          </a:solidFill>
          <a:round/>
          <a:headEnd/>
          <a:tailEnd/>
        </a:ln>
        <a:effectLst/>
      </xdr:spPr>
      <xdr:txBody>
        <a:bodyPr vertOverflow="clip" wrap="square" lIns="27432" tIns="18288" rIns="27432" bIns="18288" anchor="ctr" upright="1"/>
        <a:lstStyle/>
        <a:p>
          <a:pPr algn="ctr" rtl="0">
            <a:defRPr sz="1000"/>
          </a:pPr>
          <a:r>
            <a:rPr lang="ru-RU" sz="900" b="0" i="0" u="none" strike="noStrike" baseline="0">
              <a:solidFill>
                <a:srgbClr val="000000"/>
              </a:solidFill>
              <a:latin typeface="Tahoma"/>
              <a:ea typeface="Tahoma"/>
              <a:cs typeface="Tahoma"/>
            </a:rPr>
            <a:t>Очистить лог</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38100</xdr:colOff>
      <xdr:row>13</xdr:row>
      <xdr:rowOff>0</xdr:rowOff>
    </xdr:from>
    <xdr:to>
      <xdr:col>6</xdr:col>
      <xdr:colOff>228600</xdr:colOff>
      <xdr:row>18</xdr:row>
      <xdr:rowOff>152400</xdr:rowOff>
    </xdr:to>
    <xdr:grpSp>
      <xdr:nvGrpSpPr>
        <xdr:cNvPr id="214017" name="shCalendar" hidden="1">
          <a:extLst>
            <a:ext uri="{FF2B5EF4-FFF2-40B4-BE49-F238E27FC236}">
              <a16:creationId xmlns:a16="http://schemas.microsoft.com/office/drawing/2014/main" id="{A1C41631-4CB0-4C84-BF5A-C5B00613A24D}"/>
            </a:ext>
          </a:extLst>
        </xdr:cNvPr>
        <xdr:cNvGrpSpPr>
          <a:grpSpLocks/>
        </xdr:cNvGrpSpPr>
      </xdr:nvGrpSpPr>
      <xdr:grpSpPr bwMode="auto">
        <a:xfrm>
          <a:off x="6515100" y="1962150"/>
          <a:ext cx="190500" cy="190500"/>
          <a:chOff x="13896191" y="1813753"/>
          <a:chExt cx="211023" cy="178845"/>
        </a:xfrm>
      </xdr:grpSpPr>
      <xdr:sp macro="[0]!modfrmDateChoose.CalendarShow" textlink="">
        <xdr:nvSpPr>
          <xdr:cNvPr id="214028" name="shCalendar_bck" hidden="1">
            <a:extLst>
              <a:ext uri="{FF2B5EF4-FFF2-40B4-BE49-F238E27FC236}">
                <a16:creationId xmlns:a16="http://schemas.microsoft.com/office/drawing/2014/main" id="{B0463ED4-60BB-4CF2-A806-5FF099607B43}"/>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14029" name="shCalendar_1" descr="CalendarSmall.bmp" hidden="1">
            <a:extLst>
              <a:ext uri="{FF2B5EF4-FFF2-40B4-BE49-F238E27FC236}">
                <a16:creationId xmlns:a16="http://schemas.microsoft.com/office/drawing/2014/main" id="{A93FFFB6-CA5D-4353-AEB9-43624FA11918}"/>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1</xdr:colOff>
      <xdr:row>40</xdr:row>
      <xdr:rowOff>47625</xdr:rowOff>
    </xdr:from>
    <xdr:to>
      <xdr:col>6</xdr:col>
      <xdr:colOff>1</xdr:colOff>
      <xdr:row>40</xdr:row>
      <xdr:rowOff>333375</xdr:rowOff>
    </xdr:to>
    <xdr:sp macro="[0]!modList00.FillTemplate" textlink="">
      <xdr:nvSpPr>
        <xdr:cNvPr id="9" name="cmdFillTemp" hidden="1">
          <a:extLst>
            <a:ext uri="{FF2B5EF4-FFF2-40B4-BE49-F238E27FC236}">
              <a16:creationId xmlns:a16="http://schemas.microsoft.com/office/drawing/2014/main" id="{A3D1E282-12E0-45A8-98D9-132FB0AB3B76}"/>
            </a:ext>
          </a:extLst>
        </xdr:cNvPr>
        <xdr:cNvSpPr>
          <a:spLocks noChangeArrowheads="1"/>
        </xdr:cNvSpPr>
      </xdr:nvSpPr>
      <xdr:spPr bwMode="auto">
        <a:xfrm>
          <a:off x="3095626" y="7810500"/>
          <a:ext cx="3381375" cy="285750"/>
        </a:xfrm>
        <a:prstGeom prst="roundRect">
          <a:avLst>
            <a:gd name="adj" fmla="val 0"/>
          </a:avLst>
        </a:prstGeom>
        <a:solidFill>
          <a:srgbClr val="DDDDDD"/>
        </a:solidFill>
        <a:ln w="6350" cap="sq" algn="ctr">
          <a:solidFill>
            <a:srgbClr val="BCBCBC"/>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Продолжить заполнение</a:t>
          </a:r>
        </a:p>
      </xdr:txBody>
    </xdr:sp>
    <xdr:clientData/>
  </xdr:twoCellAnchor>
  <xdr:twoCellAnchor>
    <xdr:from>
      <xdr:col>5</xdr:col>
      <xdr:colOff>1</xdr:colOff>
      <xdr:row>24</xdr:row>
      <xdr:rowOff>47625</xdr:rowOff>
    </xdr:from>
    <xdr:to>
      <xdr:col>6</xdr:col>
      <xdr:colOff>1</xdr:colOff>
      <xdr:row>24</xdr:row>
      <xdr:rowOff>333375</xdr:rowOff>
    </xdr:to>
    <xdr:sp macro="[0]!modList00.cmdOrganizationChoice_Click_Handler" textlink="">
      <xdr:nvSpPr>
        <xdr:cNvPr id="10" name="cmdOrgChoice" hidden="1">
          <a:extLst>
            <a:ext uri="{FF2B5EF4-FFF2-40B4-BE49-F238E27FC236}">
              <a16:creationId xmlns:a16="http://schemas.microsoft.com/office/drawing/2014/main" id="{06104580-4D0B-4BFF-89E2-33AAD80EB3D6}"/>
            </a:ext>
          </a:extLst>
        </xdr:cNvPr>
        <xdr:cNvSpPr>
          <a:spLocks noChangeArrowheads="1"/>
        </xdr:cNvSpPr>
      </xdr:nvSpPr>
      <xdr:spPr bwMode="auto">
        <a:xfrm>
          <a:off x="3095626" y="5162550"/>
          <a:ext cx="3381375" cy="285750"/>
        </a:xfrm>
        <a:prstGeom prst="roundRect">
          <a:avLst>
            <a:gd name="adj" fmla="val 0"/>
          </a:avLst>
        </a:prstGeom>
        <a:solidFill>
          <a:srgbClr val="DDDDDD"/>
        </a:solidFill>
        <a:ln w="6350" cap="sq" algn="ctr">
          <a:solidFill>
            <a:srgbClr val="BCBCBC"/>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Выбор организации</a:t>
          </a:r>
        </a:p>
      </xdr:txBody>
    </xdr:sp>
    <xdr:clientData/>
  </xdr:twoCellAnchor>
  <xdr:twoCellAnchor editAs="oneCell">
    <xdr:from>
      <xdr:col>7</xdr:col>
      <xdr:colOff>0</xdr:colOff>
      <xdr:row>6</xdr:row>
      <xdr:rowOff>0</xdr:rowOff>
    </xdr:from>
    <xdr:to>
      <xdr:col>7</xdr:col>
      <xdr:colOff>247650</xdr:colOff>
      <xdr:row>7</xdr:row>
      <xdr:rowOff>0</xdr:rowOff>
    </xdr:to>
    <xdr:pic macro="[0]!modInfo.MainSheetHelp">
      <xdr:nvPicPr>
        <xdr:cNvPr id="214020" name="ExcludeHelp_7" descr="Справка по листу" hidden="1">
          <a:extLst>
            <a:ext uri="{FF2B5EF4-FFF2-40B4-BE49-F238E27FC236}">
              <a16:creationId xmlns:a16="http://schemas.microsoft.com/office/drawing/2014/main" id="{35491031-D0E1-4788-9E88-500F4E94619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7905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4</xdr:row>
      <xdr:rowOff>0</xdr:rowOff>
    </xdr:from>
    <xdr:to>
      <xdr:col>7</xdr:col>
      <xdr:colOff>247650</xdr:colOff>
      <xdr:row>4</xdr:row>
      <xdr:rowOff>247650</xdr:rowOff>
    </xdr:to>
    <xdr:pic macro="[0]!modInfo.MainSheetHelp">
      <xdr:nvPicPr>
        <xdr:cNvPr id="214021" name="ExcludeHelp_1" descr="Справка по листу" hidden="1">
          <a:extLst>
            <a:ext uri="{FF2B5EF4-FFF2-40B4-BE49-F238E27FC236}">
              <a16:creationId xmlns:a16="http://schemas.microsoft.com/office/drawing/2014/main" id="{04F110C4-F734-423F-B80F-73FFFFF8D54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428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10</xdr:row>
      <xdr:rowOff>0</xdr:rowOff>
    </xdr:from>
    <xdr:to>
      <xdr:col>7</xdr:col>
      <xdr:colOff>247650</xdr:colOff>
      <xdr:row>10</xdr:row>
      <xdr:rowOff>247650</xdr:rowOff>
    </xdr:to>
    <xdr:pic macro="[0]!modInfo.MainSheetHelp">
      <xdr:nvPicPr>
        <xdr:cNvPr id="214022" name="ExcludeHelp_3" descr="Справка по листу" hidden="1">
          <a:extLst>
            <a:ext uri="{FF2B5EF4-FFF2-40B4-BE49-F238E27FC236}">
              <a16:creationId xmlns:a16="http://schemas.microsoft.com/office/drawing/2014/main" id="{95B28F92-A49F-45C0-939F-05391A70EB4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16205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12</xdr:row>
      <xdr:rowOff>0</xdr:rowOff>
    </xdr:from>
    <xdr:to>
      <xdr:col>7</xdr:col>
      <xdr:colOff>247650</xdr:colOff>
      <xdr:row>13</xdr:row>
      <xdr:rowOff>0</xdr:rowOff>
    </xdr:to>
    <xdr:pic macro="[0]!modInfo.MainSheetHelp">
      <xdr:nvPicPr>
        <xdr:cNvPr id="214023" name="ExcludeHelp_4" descr="Справка по листу" hidden="1">
          <a:extLst>
            <a:ext uri="{FF2B5EF4-FFF2-40B4-BE49-F238E27FC236}">
              <a16:creationId xmlns:a16="http://schemas.microsoft.com/office/drawing/2014/main" id="{DB7FF9CB-0DB2-4F60-862F-0F35C71EEEA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7145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15</xdr:row>
      <xdr:rowOff>0</xdr:rowOff>
    </xdr:from>
    <xdr:to>
      <xdr:col>7</xdr:col>
      <xdr:colOff>247650</xdr:colOff>
      <xdr:row>18</xdr:row>
      <xdr:rowOff>209550</xdr:rowOff>
    </xdr:to>
    <xdr:pic macro="[0]!modInfo.MainSheetHelp">
      <xdr:nvPicPr>
        <xdr:cNvPr id="214024" name="ExcludeHelp_5" descr="Справка по листу" hidden="1">
          <a:extLst>
            <a:ext uri="{FF2B5EF4-FFF2-40B4-BE49-F238E27FC236}">
              <a16:creationId xmlns:a16="http://schemas.microsoft.com/office/drawing/2014/main" id="{6491D4A3-CC11-4300-BFAC-54D30438B00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96215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16</xdr:row>
      <xdr:rowOff>0</xdr:rowOff>
    </xdr:from>
    <xdr:to>
      <xdr:col>7</xdr:col>
      <xdr:colOff>247650</xdr:colOff>
      <xdr:row>18</xdr:row>
      <xdr:rowOff>209550</xdr:rowOff>
    </xdr:to>
    <xdr:pic macro="[0]!modInfo.MainSheetHelp">
      <xdr:nvPicPr>
        <xdr:cNvPr id="214025" name="ExcludeHelp_6" descr="Справка по листу" hidden="1">
          <a:extLst>
            <a:ext uri="{FF2B5EF4-FFF2-40B4-BE49-F238E27FC236}">
              <a16:creationId xmlns:a16="http://schemas.microsoft.com/office/drawing/2014/main" id="{A3244D62-F0E7-40F6-9A16-AEFD4BFDC02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96215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8</xdr:row>
      <xdr:rowOff>0</xdr:rowOff>
    </xdr:from>
    <xdr:to>
      <xdr:col>7</xdr:col>
      <xdr:colOff>247650</xdr:colOff>
      <xdr:row>10</xdr:row>
      <xdr:rowOff>123825</xdr:rowOff>
    </xdr:to>
    <xdr:pic macro="[0]!modInfo.MainSheetHelp">
      <xdr:nvPicPr>
        <xdr:cNvPr id="214026" name="ExcludeHelp_2" descr="Справка по листу" hidden="1">
          <a:extLst>
            <a:ext uri="{FF2B5EF4-FFF2-40B4-BE49-F238E27FC236}">
              <a16:creationId xmlns:a16="http://schemas.microsoft.com/office/drawing/2014/main" id="{0279552D-99D7-402D-A41B-4F6FA126750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03822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6</xdr:col>
      <xdr:colOff>114300</xdr:colOff>
      <xdr:row>4</xdr:row>
      <xdr:rowOff>114300</xdr:rowOff>
    </xdr:from>
    <xdr:to>
      <xdr:col>7</xdr:col>
      <xdr:colOff>85725</xdr:colOff>
      <xdr:row>4</xdr:row>
      <xdr:rowOff>333375</xdr:rowOff>
    </xdr:to>
    <xdr:pic macro="[0]!modList00.CreatePrintedForm">
      <xdr:nvPicPr>
        <xdr:cNvPr id="214027" name="cmdCreatePrintedForm" descr="Создание печатной формы">
          <a:extLst>
            <a:ext uri="{FF2B5EF4-FFF2-40B4-BE49-F238E27FC236}">
              <a16:creationId xmlns:a16="http://schemas.microsoft.com/office/drawing/2014/main" id="{1CF5598A-EA23-4AC3-99B3-D12F6D7E4FF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91300" y="2571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219075</xdr:colOff>
      <xdr:row>8</xdr:row>
      <xdr:rowOff>219075</xdr:rowOff>
    </xdr:to>
    <xdr:pic macro="[0]!modInfo.MainSheetHelp">
      <xdr:nvPicPr>
        <xdr:cNvPr id="215041" name="ExcludeHelp_1" descr="Справка по листу">
          <a:extLst>
            <a:ext uri="{FF2B5EF4-FFF2-40B4-BE49-F238E27FC236}">
              <a16:creationId xmlns:a16="http://schemas.microsoft.com/office/drawing/2014/main" id="{DCE855B2-C719-465D-8758-51EB8DA70BE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8</xdr:row>
      <xdr:rowOff>0</xdr:rowOff>
    </xdr:from>
    <xdr:to>
      <xdr:col>7</xdr:col>
      <xdr:colOff>219075</xdr:colOff>
      <xdr:row>8</xdr:row>
      <xdr:rowOff>219075</xdr:rowOff>
    </xdr:to>
    <xdr:pic macro="[0]!modInfo.MainSheetHelp">
      <xdr:nvPicPr>
        <xdr:cNvPr id="215042" name="ExcludeHelp_2" descr="Справка по листу">
          <a:extLst>
            <a:ext uri="{FF2B5EF4-FFF2-40B4-BE49-F238E27FC236}">
              <a16:creationId xmlns:a16="http://schemas.microsoft.com/office/drawing/2014/main" id="{88824FDD-91A2-4AF9-AB00-8CD90A80363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1025"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10</xdr:col>
      <xdr:colOff>0</xdr:colOff>
      <xdr:row>8</xdr:row>
      <xdr:rowOff>0</xdr:rowOff>
    </xdr:from>
    <xdr:to>
      <xdr:col>10</xdr:col>
      <xdr:colOff>219075</xdr:colOff>
      <xdr:row>8</xdr:row>
      <xdr:rowOff>219075</xdr:rowOff>
    </xdr:to>
    <xdr:pic macro="[0]!modInfo.MainSheetHelp">
      <xdr:nvPicPr>
        <xdr:cNvPr id="215043" name="ExcludeHelp_2" descr="Справка по листу">
          <a:extLst>
            <a:ext uri="{FF2B5EF4-FFF2-40B4-BE49-F238E27FC236}">
              <a16:creationId xmlns:a16="http://schemas.microsoft.com/office/drawing/2014/main" id="{1FC58E69-8F48-4EF8-903B-6175BFD90D4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1925"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xdr:from>
      <xdr:col>0</xdr:col>
      <xdr:colOff>0</xdr:colOff>
      <xdr:row>3</xdr:row>
      <xdr:rowOff>0</xdr:rowOff>
    </xdr:from>
    <xdr:to>
      <xdr:col>2</xdr:col>
      <xdr:colOff>238125</xdr:colOff>
      <xdr:row>3</xdr:row>
      <xdr:rowOff>247650</xdr:rowOff>
    </xdr:to>
    <xdr:pic macro="[0]!modInfo.FREEZE_PANES_STATIC">
      <xdr:nvPicPr>
        <xdr:cNvPr id="215044" name="FREEZE_PANES_A11" descr="update_org.png">
          <a:extLst>
            <a:ext uri="{FF2B5EF4-FFF2-40B4-BE49-F238E27FC236}">
              <a16:creationId xmlns:a16="http://schemas.microsoft.com/office/drawing/2014/main" id="{5CEEE01C-4350-4AA3-975F-DD456F103A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0</xdr:rowOff>
    </xdr:from>
    <xdr:to>
      <xdr:col>3</xdr:col>
      <xdr:colOff>0</xdr:colOff>
      <xdr:row>3</xdr:row>
      <xdr:rowOff>247650</xdr:rowOff>
    </xdr:to>
    <xdr:pic macro="[0]!modThisWorkbook.Freeze_Panes">
      <xdr:nvPicPr>
        <xdr:cNvPr id="215045" name="UNFREEZE_PANES" descr="update_org.png" hidden="1">
          <a:extLst>
            <a:ext uri="{FF2B5EF4-FFF2-40B4-BE49-F238E27FC236}">
              <a16:creationId xmlns:a16="http://schemas.microsoft.com/office/drawing/2014/main" id="{4A9C641D-66A6-4F12-9CD8-1A0F0EDE52D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xdr:colOff>
      <xdr:row>3</xdr:row>
      <xdr:rowOff>0</xdr:rowOff>
    </xdr:from>
    <xdr:to>
      <xdr:col>3</xdr:col>
      <xdr:colOff>9525</xdr:colOff>
      <xdr:row>3</xdr:row>
      <xdr:rowOff>247650</xdr:rowOff>
    </xdr:to>
    <xdr:pic macro="[0]!modInfo.FREEZE_PANES_STATIC">
      <xdr:nvPicPr>
        <xdr:cNvPr id="215046" name="UNFREEZE_PANES_A11" descr="update_org.png" hidden="1">
          <a:extLst>
            <a:ext uri="{FF2B5EF4-FFF2-40B4-BE49-F238E27FC236}">
              <a16:creationId xmlns:a16="http://schemas.microsoft.com/office/drawing/2014/main" id="{EB0B0083-FA05-49C0-B077-2F961EAB831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5"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152400</xdr:colOff>
      <xdr:row>26</xdr:row>
      <xdr:rowOff>104775</xdr:rowOff>
    </xdr:from>
    <xdr:to>
      <xdr:col>5</xdr:col>
      <xdr:colOff>247650</xdr:colOff>
      <xdr:row>26</xdr:row>
      <xdr:rowOff>390525</xdr:rowOff>
    </xdr:to>
    <xdr:sp macro="[0]!modList07.cmdDoIt_Click_Handler" textlink="">
      <xdr:nvSpPr>
        <xdr:cNvPr id="18" name="cmdCreate_Sheets" hidden="1">
          <a:extLst>
            <a:ext uri="{FF2B5EF4-FFF2-40B4-BE49-F238E27FC236}">
              <a16:creationId xmlns:a16="http://schemas.microsoft.com/office/drawing/2014/main" id="{D8A190F6-DC10-4943-8E17-047DEB649A3C}"/>
            </a:ext>
          </a:extLst>
        </xdr:cNvPr>
        <xdr:cNvSpPr>
          <a:spLocks noChangeArrowheads="1"/>
        </xdr:cNvSpPr>
      </xdr:nvSpPr>
      <xdr:spPr bwMode="auto">
        <a:xfrm>
          <a:off x="466725" y="2714625"/>
          <a:ext cx="3381375" cy="285750"/>
        </a:xfrm>
        <a:prstGeom prst="roundRect">
          <a:avLst>
            <a:gd name="adj" fmla="val 0"/>
          </a:avLst>
        </a:prstGeom>
        <a:solidFill>
          <a:srgbClr val="DDDDDD"/>
        </a:solidFill>
        <a:ln w="6350" cap="sq" algn="ctr">
          <a:solidFill>
            <a:srgbClr val="BCBCBC"/>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Сформировать листы с показателями</a:t>
          </a:r>
        </a:p>
      </xdr:txBody>
    </xdr:sp>
    <xdr:clientData/>
  </xdr:twoCellAnchor>
  <xdr:twoCellAnchor>
    <xdr:from>
      <xdr:col>0</xdr:col>
      <xdr:colOff>0</xdr:colOff>
      <xdr:row>3</xdr:row>
      <xdr:rowOff>9525</xdr:rowOff>
    </xdr:from>
    <xdr:to>
      <xdr:col>2</xdr:col>
      <xdr:colOff>247650</xdr:colOff>
      <xdr:row>3</xdr:row>
      <xdr:rowOff>257175</xdr:rowOff>
    </xdr:to>
    <xdr:pic macro="[0]!modInfo.FREEZE_PANES_STATIC">
      <xdr:nvPicPr>
        <xdr:cNvPr id="216066" name="FREEZE_PANES_A21" descr="update_org.png">
          <a:extLst>
            <a:ext uri="{FF2B5EF4-FFF2-40B4-BE49-F238E27FC236}">
              <a16:creationId xmlns:a16="http://schemas.microsoft.com/office/drawing/2014/main" id="{B53E2956-E53A-46C8-BF39-3D9081A2C8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28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9525</xdr:rowOff>
    </xdr:from>
    <xdr:to>
      <xdr:col>2</xdr:col>
      <xdr:colOff>247650</xdr:colOff>
      <xdr:row>3</xdr:row>
      <xdr:rowOff>257175</xdr:rowOff>
    </xdr:to>
    <xdr:pic macro="[0]!modInfo.FREEZE_PANES_STATIC">
      <xdr:nvPicPr>
        <xdr:cNvPr id="216067" name="UNFREEZE_PANES_A21" descr="update_org.png" hidden="1">
          <a:extLst>
            <a:ext uri="{FF2B5EF4-FFF2-40B4-BE49-F238E27FC236}">
              <a16:creationId xmlns:a16="http://schemas.microsoft.com/office/drawing/2014/main" id="{BB6B9B89-DF6F-41FC-9DAA-038E5C0B4B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28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47625</xdr:colOff>
      <xdr:row>17</xdr:row>
      <xdr:rowOff>28575</xdr:rowOff>
    </xdr:from>
    <xdr:to>
      <xdr:col>3</xdr:col>
      <xdr:colOff>266700</xdr:colOff>
      <xdr:row>17</xdr:row>
      <xdr:rowOff>247650</xdr:rowOff>
    </xdr:to>
    <xdr:pic macro="[0]!modInfo.MainSheetHelp">
      <xdr:nvPicPr>
        <xdr:cNvPr id="216068" name="ExcludeHelp_1" descr="Справка по листу">
          <a:extLst>
            <a:ext uri="{FF2B5EF4-FFF2-40B4-BE49-F238E27FC236}">
              <a16:creationId xmlns:a16="http://schemas.microsoft.com/office/drawing/2014/main" id="{CD435E43-D8AD-42C6-B07A-A715D565F917}"/>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5275" y="8286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8</xdr:col>
      <xdr:colOff>57150</xdr:colOff>
      <xdr:row>18</xdr:row>
      <xdr:rowOff>28575</xdr:rowOff>
    </xdr:from>
    <xdr:to>
      <xdr:col>8</xdr:col>
      <xdr:colOff>276225</xdr:colOff>
      <xdr:row>18</xdr:row>
      <xdr:rowOff>247650</xdr:rowOff>
    </xdr:to>
    <xdr:pic macro="[0]!modInfo.MainSheetHelp">
      <xdr:nvPicPr>
        <xdr:cNvPr id="216069" name="ExcludeHelp_2" descr="Справка по листу">
          <a:extLst>
            <a:ext uri="{FF2B5EF4-FFF2-40B4-BE49-F238E27FC236}">
              <a16:creationId xmlns:a16="http://schemas.microsoft.com/office/drawing/2014/main" id="{F673BBCD-3271-4BF5-9C43-159AD371BE84}"/>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86300" y="112395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12</xdr:col>
      <xdr:colOff>47625</xdr:colOff>
      <xdr:row>18</xdr:row>
      <xdr:rowOff>38100</xdr:rowOff>
    </xdr:from>
    <xdr:to>
      <xdr:col>12</xdr:col>
      <xdr:colOff>266700</xdr:colOff>
      <xdr:row>18</xdr:row>
      <xdr:rowOff>257175</xdr:rowOff>
    </xdr:to>
    <xdr:pic macro="[0]!modInfo.MainSheetHelp">
      <xdr:nvPicPr>
        <xdr:cNvPr id="216070" name="ExcludeHelp_3" descr="Справка по листу">
          <a:extLst>
            <a:ext uri="{FF2B5EF4-FFF2-40B4-BE49-F238E27FC236}">
              <a16:creationId xmlns:a16="http://schemas.microsoft.com/office/drawing/2014/main" id="{6F13F0B2-F699-4473-9976-05A8F49D7DEB}"/>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34500" y="11334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9</xdr:col>
      <xdr:colOff>38100</xdr:colOff>
      <xdr:row>17</xdr:row>
      <xdr:rowOff>28575</xdr:rowOff>
    </xdr:from>
    <xdr:to>
      <xdr:col>9</xdr:col>
      <xdr:colOff>257175</xdr:colOff>
      <xdr:row>17</xdr:row>
      <xdr:rowOff>247650</xdr:rowOff>
    </xdr:to>
    <xdr:pic macro="[0]!modInfo.MainSheetHelp">
      <xdr:nvPicPr>
        <xdr:cNvPr id="216071" name="ExcludeHelp_4" descr="Справка по листу">
          <a:extLst>
            <a:ext uri="{FF2B5EF4-FFF2-40B4-BE49-F238E27FC236}">
              <a16:creationId xmlns:a16="http://schemas.microsoft.com/office/drawing/2014/main" id="{AB1D2D74-557D-4D2C-AA45-C267AE390FCD}"/>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8286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0]!modInfo.FREEZE_PANES_STATIC">
      <xdr:nvPicPr>
        <xdr:cNvPr id="199682" name="FREEZE_PANES_G11" descr="update_org.png">
          <a:extLst>
            <a:ext uri="{FF2B5EF4-FFF2-40B4-BE49-F238E27FC236}">
              <a16:creationId xmlns:a16="http://schemas.microsoft.com/office/drawing/2014/main" id="{D34E868A-FDC9-46BC-80DB-F6C001177B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0]!modInfo.FREEZE_PANES_STATIC">
      <xdr:nvPicPr>
        <xdr:cNvPr id="199683" name="UNFREEZE_PANES_G11" descr="update_org.png" hidden="1">
          <a:extLst>
            <a:ext uri="{FF2B5EF4-FFF2-40B4-BE49-F238E27FC236}">
              <a16:creationId xmlns:a16="http://schemas.microsoft.com/office/drawing/2014/main" id="{2328D6BC-ED5E-4524-8EF4-BE79AF6429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38100</xdr:colOff>
      <xdr:row>10</xdr:row>
      <xdr:rowOff>0</xdr:rowOff>
    </xdr:from>
    <xdr:to>
      <xdr:col>7</xdr:col>
      <xdr:colOff>228600</xdr:colOff>
      <xdr:row>12</xdr:row>
      <xdr:rowOff>47625</xdr:rowOff>
    </xdr:to>
    <xdr:grpSp>
      <xdr:nvGrpSpPr>
        <xdr:cNvPr id="217089" name="shCalendar" hidden="1">
          <a:extLst>
            <a:ext uri="{FF2B5EF4-FFF2-40B4-BE49-F238E27FC236}">
              <a16:creationId xmlns:a16="http://schemas.microsoft.com/office/drawing/2014/main" id="{454DC65B-18D1-4B8F-A840-DF5BBAF5D819}"/>
            </a:ext>
          </a:extLst>
        </xdr:cNvPr>
        <xdr:cNvGrpSpPr>
          <a:grpSpLocks/>
        </xdr:cNvGrpSpPr>
      </xdr:nvGrpSpPr>
      <xdr:grpSpPr bwMode="auto">
        <a:xfrm>
          <a:off x="6838950" y="942975"/>
          <a:ext cx="190500" cy="190500"/>
          <a:chOff x="13896191" y="1813753"/>
          <a:chExt cx="211023" cy="178845"/>
        </a:xfrm>
      </xdr:grpSpPr>
      <xdr:sp macro="[0]!modfrmDateChoose.CalendarShow" textlink="">
        <xdr:nvSpPr>
          <xdr:cNvPr id="217091" name="shCalendar_bck" hidden="1">
            <a:extLst>
              <a:ext uri="{FF2B5EF4-FFF2-40B4-BE49-F238E27FC236}">
                <a16:creationId xmlns:a16="http://schemas.microsoft.com/office/drawing/2014/main" id="{7E42E434-FBCB-44DA-A7F6-1F76271C9EAA}"/>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17092" name="shCalendar_1" descr="CalendarSmall.bmp" hidden="1">
            <a:extLst>
              <a:ext uri="{FF2B5EF4-FFF2-40B4-BE49-F238E27FC236}">
                <a16:creationId xmlns:a16="http://schemas.microsoft.com/office/drawing/2014/main" id="{67662A9C-B704-4270-8C0E-4CF4FC1ECCDC}"/>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4</xdr:col>
      <xdr:colOff>4657725</xdr:colOff>
      <xdr:row>6</xdr:row>
      <xdr:rowOff>85725</xdr:rowOff>
    </xdr:from>
    <xdr:to>
      <xdr:col>4</xdr:col>
      <xdr:colOff>4876800</xdr:colOff>
      <xdr:row>7</xdr:row>
      <xdr:rowOff>57150</xdr:rowOff>
    </xdr:to>
    <xdr:pic macro="[0]!modInfo.MainSheetHelp">
      <xdr:nvPicPr>
        <xdr:cNvPr id="217090" name="ExcludeHelp_1" descr="Справка по листу">
          <a:extLst>
            <a:ext uri="{FF2B5EF4-FFF2-40B4-BE49-F238E27FC236}">
              <a16:creationId xmlns:a16="http://schemas.microsoft.com/office/drawing/2014/main" id="{24D2BF16-88B1-4AA6-835E-32B3D60ADE8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24475" y="2190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9</xdr:col>
      <xdr:colOff>38100</xdr:colOff>
      <xdr:row>11</xdr:row>
      <xdr:rowOff>0</xdr:rowOff>
    </xdr:from>
    <xdr:to>
      <xdr:col>9</xdr:col>
      <xdr:colOff>228600</xdr:colOff>
      <xdr:row>11</xdr:row>
      <xdr:rowOff>190500</xdr:rowOff>
    </xdr:to>
    <xdr:grpSp>
      <xdr:nvGrpSpPr>
        <xdr:cNvPr id="218113" name="shCalendar" hidden="1">
          <a:extLst>
            <a:ext uri="{FF2B5EF4-FFF2-40B4-BE49-F238E27FC236}">
              <a16:creationId xmlns:a16="http://schemas.microsoft.com/office/drawing/2014/main" id="{A15DA05F-7856-48CD-9D2F-47982025BA29}"/>
            </a:ext>
          </a:extLst>
        </xdr:cNvPr>
        <xdr:cNvGrpSpPr>
          <a:grpSpLocks/>
        </xdr:cNvGrpSpPr>
      </xdr:nvGrpSpPr>
      <xdr:grpSpPr bwMode="auto">
        <a:xfrm>
          <a:off x="7077075" y="1162050"/>
          <a:ext cx="190500" cy="190500"/>
          <a:chOff x="13896191" y="1813753"/>
          <a:chExt cx="211023" cy="178845"/>
        </a:xfrm>
      </xdr:grpSpPr>
      <xdr:sp macro="[0]!modfrmDateChoose.CalendarShow" textlink="">
        <xdr:nvSpPr>
          <xdr:cNvPr id="218114" name="shCalendar_bck" hidden="1">
            <a:extLst>
              <a:ext uri="{FF2B5EF4-FFF2-40B4-BE49-F238E27FC236}">
                <a16:creationId xmlns:a16="http://schemas.microsoft.com/office/drawing/2014/main" id="{C756EE19-AB48-4D16-B4E6-084399F0AC13}"/>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18115" name="shCalendar_1" descr="CalendarSmall.bmp" hidden="1">
            <a:extLst>
              <a:ext uri="{FF2B5EF4-FFF2-40B4-BE49-F238E27FC236}">
                <a16:creationId xmlns:a16="http://schemas.microsoft.com/office/drawing/2014/main" id="{ED6B656D-5D1F-4D28-84A7-91F32F2F6FCF}"/>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38100</xdr:colOff>
      <xdr:row>10</xdr:row>
      <xdr:rowOff>0</xdr:rowOff>
    </xdr:from>
    <xdr:to>
      <xdr:col>3</xdr:col>
      <xdr:colOff>228600</xdr:colOff>
      <xdr:row>11</xdr:row>
      <xdr:rowOff>0</xdr:rowOff>
    </xdr:to>
    <xdr:grpSp>
      <xdr:nvGrpSpPr>
        <xdr:cNvPr id="220161" name="shCalendar" hidden="1">
          <a:extLst>
            <a:ext uri="{FF2B5EF4-FFF2-40B4-BE49-F238E27FC236}">
              <a16:creationId xmlns:a16="http://schemas.microsoft.com/office/drawing/2014/main" id="{E9E70F04-A96F-48FB-95E5-ABA8B386D4E2}"/>
            </a:ext>
          </a:extLst>
        </xdr:cNvPr>
        <xdr:cNvGrpSpPr>
          <a:grpSpLocks/>
        </xdr:cNvGrpSpPr>
      </xdr:nvGrpSpPr>
      <xdr:grpSpPr bwMode="auto">
        <a:xfrm>
          <a:off x="285750" y="942975"/>
          <a:ext cx="190500" cy="142875"/>
          <a:chOff x="13896191" y="1813753"/>
          <a:chExt cx="211023" cy="178845"/>
        </a:xfrm>
      </xdr:grpSpPr>
      <xdr:sp macro="[0]!modfrmDateChoose.CalendarShow" textlink="">
        <xdr:nvSpPr>
          <xdr:cNvPr id="220162" name="shCalendar_bck" hidden="1">
            <a:extLst>
              <a:ext uri="{FF2B5EF4-FFF2-40B4-BE49-F238E27FC236}">
                <a16:creationId xmlns:a16="http://schemas.microsoft.com/office/drawing/2014/main" id="{BE312BBE-2DF5-413E-9659-345E1DEBD46D}"/>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20163" name="shCalendar_1" descr="CalendarSmall.bmp" hidden="1">
            <a:extLst>
              <a:ext uri="{FF2B5EF4-FFF2-40B4-BE49-F238E27FC236}">
                <a16:creationId xmlns:a16="http://schemas.microsoft.com/office/drawing/2014/main" id="{9B572B9D-BE01-4A0E-8E14-BC069C18D43E}"/>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Prov">
    <tabColor rgb="FFFFCC99"/>
  </sheetPr>
  <dimension ref="A1"/>
  <sheetViews>
    <sheetView showGridLines="0" workbookViewId="0"/>
  </sheetViews>
  <sheetFormatPr defaultColWidth="9.140625" defaultRowHeight="11.25"/>
  <cols>
    <col min="1" max="16384" width="9.140625" style="361"/>
  </cols>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3">
    <pageSetUpPr fitToPage="1"/>
  </sheetPr>
  <dimension ref="A1:N15"/>
  <sheetViews>
    <sheetView showGridLines="0" topLeftCell="C4" zoomScaleNormal="100" workbookViewId="0"/>
  </sheetViews>
  <sheetFormatPr defaultColWidth="9.140625" defaultRowHeight="14.25"/>
  <cols>
    <col min="1" max="1" width="9.140625" style="259" hidden="1" customWidth="1"/>
    <col min="2" max="2" width="9.140625" style="260" hidden="1" customWidth="1"/>
    <col min="3" max="3" width="3.7109375" style="261" customWidth="1"/>
    <col min="4" max="4" width="7" style="262" bestFit="1" customWidth="1"/>
    <col min="5" max="5" width="11.28515625" style="262" customWidth="1"/>
    <col min="6" max="6" width="41" style="262" customWidth="1"/>
    <col min="7" max="7" width="18" style="262" customWidth="1"/>
    <col min="8" max="8" width="13.140625" style="262" customWidth="1"/>
    <col min="9" max="9" width="11.42578125" style="262" customWidth="1"/>
    <col min="10" max="10" width="42.140625" style="262" customWidth="1"/>
    <col min="11" max="11" width="115.7109375" style="262" customWidth="1"/>
    <col min="12" max="12" width="3.7109375" style="262" customWidth="1"/>
    <col min="13" max="16384" width="9.140625" style="262"/>
  </cols>
  <sheetData>
    <row r="1" spans="1:14" hidden="1"/>
    <row r="2" spans="1:14" hidden="1"/>
    <row r="3" spans="1:14" hidden="1"/>
    <row r="4" spans="1:14" ht="3" customHeight="1"/>
    <row r="5" spans="1:14" s="18" customFormat="1" ht="22.5">
      <c r="A5" s="32"/>
      <c r="C5" s="39"/>
      <c r="D5" s="467" t="s">
        <v>235</v>
      </c>
      <c r="E5" s="467"/>
      <c r="F5" s="467"/>
      <c r="G5" s="467"/>
      <c r="H5" s="467"/>
      <c r="I5" s="467"/>
      <c r="J5" s="467"/>
      <c r="K5" s="263"/>
    </row>
    <row r="6" spans="1:14" s="285" customFormat="1" ht="3" hidden="1" customHeight="1">
      <c r="A6" s="281"/>
      <c r="B6" s="282"/>
      <c r="C6" s="283"/>
      <c r="D6" s="284"/>
      <c r="E6" s="284"/>
      <c r="G6" s="284"/>
      <c r="H6" s="284"/>
      <c r="I6" s="284"/>
      <c r="J6" s="284"/>
      <c r="K6" s="284"/>
    </row>
    <row r="7" spans="1:14" s="281" customFormat="1" ht="3" customHeight="1">
      <c r="B7" s="282"/>
      <c r="C7" s="283"/>
      <c r="D7" s="286"/>
      <c r="E7" s="286"/>
      <c r="G7" s="286"/>
      <c r="H7" s="286"/>
      <c r="I7" s="286"/>
      <c r="J7" s="286"/>
      <c r="K7" s="286"/>
      <c r="L7" s="287"/>
    </row>
    <row r="8" spans="1:14" s="285" customFormat="1">
      <c r="A8" s="281"/>
      <c r="B8" s="282"/>
      <c r="C8" s="283"/>
      <c r="D8" s="468" t="s">
        <v>236</v>
      </c>
      <c r="E8" s="468"/>
      <c r="F8" s="468"/>
      <c r="G8" s="468"/>
      <c r="H8" s="468"/>
      <c r="I8" s="468"/>
      <c r="J8" s="468"/>
      <c r="K8" s="468" t="s">
        <v>237</v>
      </c>
    </row>
    <row r="9" spans="1:14" s="285" customFormat="1">
      <c r="A9" s="281"/>
      <c r="B9" s="282"/>
      <c r="C9" s="283"/>
      <c r="D9" s="468" t="s">
        <v>25</v>
      </c>
      <c r="E9" s="468" t="s">
        <v>238</v>
      </c>
      <c r="F9" s="468"/>
      <c r="G9" s="468" t="s">
        <v>239</v>
      </c>
      <c r="H9" s="468"/>
      <c r="I9" s="468"/>
      <c r="J9" s="468"/>
      <c r="K9" s="468"/>
    </row>
    <row r="10" spans="1:14" s="285" customFormat="1" ht="22.5">
      <c r="A10" s="281"/>
      <c r="B10" s="282"/>
      <c r="C10" s="283"/>
      <c r="D10" s="468"/>
      <c r="E10" s="257" t="s">
        <v>240</v>
      </c>
      <c r="F10" s="257" t="s">
        <v>149</v>
      </c>
      <c r="G10" s="257" t="s">
        <v>149</v>
      </c>
      <c r="H10" s="257" t="s">
        <v>240</v>
      </c>
      <c r="I10" s="257" t="s">
        <v>241</v>
      </c>
      <c r="J10" s="257" t="s">
        <v>242</v>
      </c>
      <c r="K10" s="468"/>
    </row>
    <row r="11" spans="1:14" s="285" customFormat="1" ht="12" customHeight="1">
      <c r="A11" s="281"/>
      <c r="B11" s="282"/>
      <c r="C11" s="283"/>
      <c r="D11" s="74" t="s">
        <v>26</v>
      </c>
      <c r="E11" s="74" t="s">
        <v>0</v>
      </c>
      <c r="F11" s="74" t="s">
        <v>1</v>
      </c>
      <c r="G11" s="74" t="s">
        <v>2</v>
      </c>
      <c r="H11" s="74" t="s">
        <v>12</v>
      </c>
      <c r="I11" s="74" t="s">
        <v>13</v>
      </c>
      <c r="J11" s="74" t="s">
        <v>31</v>
      </c>
      <c r="K11" s="74" t="s">
        <v>32</v>
      </c>
    </row>
    <row r="12" spans="1:14" s="149" customFormat="1" ht="58.5" customHeight="1">
      <c r="A12" s="264" t="s">
        <v>1</v>
      </c>
      <c r="B12" s="265" t="s">
        <v>145</v>
      </c>
      <c r="C12" s="266"/>
      <c r="D12" s="267" t="s">
        <v>26</v>
      </c>
      <c r="E12" s="268"/>
      <c r="F12" s="269"/>
      <c r="G12" s="269"/>
      <c r="H12" s="269"/>
      <c r="I12" s="270"/>
      <c r="J12" s="271"/>
      <c r="K12" s="464" t="s">
        <v>243</v>
      </c>
      <c r="M12" s="272" t="str">
        <f>IF(ISERROR(INDEX(kind_of_nameforms,MATCH(E12,kind_of_forms,0),1)),"",INDEX(kind_of_nameforms,MATCH(E12,kind_of_forms,0),1))</f>
        <v/>
      </c>
      <c r="N12" s="273"/>
    </row>
    <row r="13" spans="1:14" ht="15" customHeight="1">
      <c r="A13" s="262"/>
      <c r="B13" s="262"/>
      <c r="C13" s="262"/>
      <c r="D13" s="274"/>
      <c r="E13" s="275" t="s">
        <v>173</v>
      </c>
      <c r="F13" s="276"/>
      <c r="G13" s="276"/>
      <c r="H13" s="276"/>
      <c r="I13" s="276"/>
      <c r="J13" s="277"/>
      <c r="K13" s="465"/>
    </row>
    <row r="14" spans="1:14" ht="3" customHeight="1">
      <c r="A14" s="262"/>
      <c r="B14" s="262"/>
      <c r="C14" s="262"/>
    </row>
    <row r="15" spans="1:14" ht="27.75" customHeight="1">
      <c r="E15" s="466" t="s">
        <v>244</v>
      </c>
      <c r="F15" s="466"/>
      <c r="G15" s="466"/>
      <c r="H15" s="466"/>
      <c r="I15" s="466"/>
      <c r="J15" s="466"/>
    </row>
  </sheetData>
  <sheetProtection algorithmName="SHA-512" hashValue="o7S2M/M69Sg4Vbm/gHJ3sLTRil8dsxaqe2lmQW2/A0JbfSVsPSEahXi6So71HaLELHgD57gD9r6E0DnghdlnPw==" saltValue="SmX/XKfXnIRZBGfHIQTsUw==" spinCount="100000" sheet="1" objects="1" scenarios="1" formatColumns="0" formatRows="0"/>
  <mergeCells count="8">
    <mergeCell ref="K12:K13"/>
    <mergeCell ref="E15:J15"/>
    <mergeCell ref="D5:J5"/>
    <mergeCell ref="D8:J8"/>
    <mergeCell ref="K8:K10"/>
    <mergeCell ref="D9:D10"/>
    <mergeCell ref="E9:F9"/>
    <mergeCell ref="G9:J9"/>
  </mergeCells>
  <dataValidations count="4">
    <dataValidation type="list" allowBlank="1" showInputMessage="1" showErrorMessage="1" errorTitle="Ошибка" error="Выберите значение из списка" prompt="Выберите значение из списка" sqref="E12">
      <formula1>kind_of_forms</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2"/>
    <dataValidation type="textLength" operator="lessThanOrEqual" allowBlank="1" showInputMessage="1" showErrorMessage="1" errorTitle="Ошибка" error="Допускается ввод не более 900 символов!" sqref="F12:H12">
      <formula1>900</formula1>
    </dataValidation>
  </dataValidations>
  <printOptions horizontalCentered="1"/>
  <pageMargins left="0.23622047244094491" right="0.23622047244094491" top="0.23622047244094491" bottom="0.23622047244094491" header="0.23622047244094491" footer="0.23622047244094491"/>
  <pageSetup paperSize="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Comm">
    <pageSetUpPr fitToPage="1"/>
  </sheetPr>
  <dimension ref="A1:L13"/>
  <sheetViews>
    <sheetView showGridLines="0" topLeftCell="C6" zoomScaleNormal="100" workbookViewId="0"/>
  </sheetViews>
  <sheetFormatPr defaultColWidth="9.140625" defaultRowHeight="15"/>
  <cols>
    <col min="1" max="2" width="9.140625" style="7" hidden="1" customWidth="1"/>
    <col min="3" max="3" width="3.7109375" style="38" customWidth="1"/>
    <col min="4" max="4" width="6.28515625" style="7" customWidth="1"/>
    <col min="5" max="5" width="94.85546875" style="7" customWidth="1"/>
    <col min="6" max="11" width="9.140625" style="7"/>
    <col min="12" max="12" width="9.140625" style="249"/>
    <col min="13" max="16384" width="9.140625" style="7"/>
  </cols>
  <sheetData>
    <row r="1" spans="3:12" s="78" customFormat="1" hidden="1">
      <c r="C1" s="85"/>
      <c r="L1" s="248"/>
    </row>
    <row r="2" spans="3:12" s="78" customFormat="1" hidden="1">
      <c r="C2" s="85"/>
      <c r="L2" s="248"/>
    </row>
    <row r="3" spans="3:12" s="78" customFormat="1" hidden="1">
      <c r="C3" s="85"/>
      <c r="L3" s="248"/>
    </row>
    <row r="4" spans="3:12" s="78" customFormat="1" hidden="1">
      <c r="C4" s="85"/>
      <c r="L4" s="248"/>
    </row>
    <row r="5" spans="3:12" s="78" customFormat="1" hidden="1">
      <c r="C5" s="85"/>
      <c r="L5" s="248"/>
    </row>
    <row r="6" spans="3:12" s="78" customFormat="1" ht="10.5" customHeight="1">
      <c r="C6" s="86"/>
      <c r="D6" s="80"/>
      <c r="E6" s="80"/>
      <c r="L6" s="248"/>
    </row>
    <row r="7" spans="3:12" s="78" customFormat="1" ht="20.100000000000001" customHeight="1">
      <c r="C7" s="86"/>
      <c r="D7" s="469" t="s">
        <v>6</v>
      </c>
      <c r="E7" s="469"/>
      <c r="L7" s="248"/>
    </row>
    <row r="8" spans="3:12" s="78" customFormat="1" ht="15" customHeight="1">
      <c r="C8" s="86"/>
      <c r="D8" s="463" t="str">
        <f>IF(org=0,"Не определено",org)</f>
        <v>НАО "СВЕЗА Мантурово"</v>
      </c>
      <c r="E8" s="463"/>
      <c r="L8" s="248"/>
    </row>
    <row r="9" spans="3:12" s="78" customFormat="1" ht="6.95" customHeight="1">
      <c r="C9" s="86"/>
      <c r="D9" s="80"/>
      <c r="E9" s="80"/>
      <c r="L9" s="248"/>
    </row>
    <row r="10" spans="3:12" s="78" customFormat="1" ht="22.5" customHeight="1">
      <c r="C10" s="86"/>
      <c r="D10" s="49" t="s">
        <v>25</v>
      </c>
      <c r="E10" s="48" t="s">
        <v>29</v>
      </c>
      <c r="L10" s="248"/>
    </row>
    <row r="11" spans="3:12" s="78" customFormat="1" ht="11.25" customHeight="1">
      <c r="C11" s="86"/>
      <c r="D11" s="74" t="s">
        <v>26</v>
      </c>
      <c r="E11" s="74" t="s">
        <v>0</v>
      </c>
      <c r="L11" s="248"/>
    </row>
    <row r="12" spans="3:12" s="78" customFormat="1" ht="15" hidden="1" customHeight="1">
      <c r="C12" s="86"/>
      <c r="D12" s="81">
        <v>0</v>
      </c>
      <c r="E12" s="50"/>
      <c r="L12" s="248"/>
    </row>
    <row r="13" spans="3:12" s="78" customFormat="1" ht="15" customHeight="1">
      <c r="C13" s="86"/>
      <c r="D13" s="87"/>
      <c r="E13" s="88" t="s">
        <v>30</v>
      </c>
      <c r="L13" s="248"/>
    </row>
  </sheetData>
  <sheetProtection algorithmName="SHA-512" hashValue="xhIcldOKHo7BskUbWr146sCUa+QqsHIMq2SdFowfDtiy0/0cxcuz6kBopIWvBiYyqR9nW6HhMyB8OvjHJrQNeg==" saltValue="GQCvTlYAESfeukyEgYntHw==" spinCount="100000" sheet="1" objects="1" scenarios="1" formatColumns="0" formatRows="0"/>
  <mergeCells count="2">
    <mergeCell ref="D7:E7"/>
    <mergeCell ref="D8:E8"/>
  </mergeCells>
  <phoneticPr fontId="9" type="noConversion"/>
  <dataValidations count="1">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Check"/>
  <dimension ref="B1:E4"/>
  <sheetViews>
    <sheetView showGridLines="0" zoomScaleNormal="100" workbookViewId="0"/>
  </sheetViews>
  <sheetFormatPr defaultColWidth="9.140625" defaultRowHeight="11.25"/>
  <cols>
    <col min="1" max="1" width="3.7109375" style="53" customWidth="1"/>
    <col min="2" max="3" width="29.7109375" style="53" customWidth="1"/>
    <col min="4" max="4" width="80.7109375" style="53" customWidth="1"/>
    <col min="5" max="5" width="17.7109375" style="53" customWidth="1"/>
    <col min="6" max="16384" width="9.140625" style="53"/>
  </cols>
  <sheetData>
    <row r="1" spans="2:5" ht="10.5" customHeight="1"/>
    <row r="2" spans="2:5" ht="20.100000000000001" customHeight="1">
      <c r="B2" s="470" t="s">
        <v>7</v>
      </c>
      <c r="C2" s="470"/>
      <c r="D2" s="470"/>
      <c r="E2" s="470"/>
    </row>
    <row r="3" spans="2:5" ht="6.95" customHeight="1"/>
    <row r="4" spans="2:5" ht="21.75" customHeight="1">
      <c r="B4" s="192" t="s">
        <v>118</v>
      </c>
      <c r="C4" s="192" t="s">
        <v>119</v>
      </c>
      <c r="D4" s="192" t="s">
        <v>24</v>
      </c>
      <c r="E4" s="191" t="s">
        <v>16</v>
      </c>
    </row>
  </sheetData>
  <sheetProtection algorithmName="SHA-512" hashValue="4d6P1vO6V6YJumS34QBCH11nMpizxSU7LWYLyAcw/3JMvhFZS6WyZxNp/fKEcLde1KsLznfqOU+Z2WfSXpllww==" saltValue="ngBEz32nZhqaQzBz/hD5kA==" spinCount="100000" sheet="1" objects="1" scenarios="1" formatColumns="0" formatRows="0" autoFilter="0"/>
  <autoFilter ref="B4:E4"/>
  <mergeCells count="1">
    <mergeCell ref="B2:E2"/>
  </mergeCells>
  <phoneticPr fontId="9" type="noConversion"/>
  <pageMargins left="0.75" right="0.75" top="1" bottom="1" header="0.5" footer="0.5"/>
  <pageSetup paperSize="9" orientation="portrait" verticalDpi="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Reestr">
    <tabColor indexed="47"/>
  </sheetPr>
  <dimension ref="A1"/>
  <sheetViews>
    <sheetView showGridLines="0" zoomScaleNormal="100" workbookViewId="0"/>
  </sheetViews>
  <sheetFormatPr defaultColWidth="9.140625" defaultRowHeight="11.25"/>
  <cols>
    <col min="1" max="16384" width="9.140625" style="149"/>
  </cols>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llSheetsInThisWorkbook">
    <tabColor indexed="47"/>
  </sheetPr>
  <dimension ref="A1:B271"/>
  <sheetViews>
    <sheetView showGridLines="0" zoomScaleNormal="100" workbookViewId="0"/>
  </sheetViews>
  <sheetFormatPr defaultColWidth="9.140625" defaultRowHeight="11.25"/>
  <cols>
    <col min="1" max="1" width="36.28515625" style="56" customWidth="1"/>
    <col min="2" max="2" width="21.140625" style="56" customWidth="1"/>
    <col min="3" max="16384" width="9.140625" style="55"/>
  </cols>
  <sheetData>
    <row r="1" spans="1:2">
      <c r="A1" s="1" t="s">
        <v>8</v>
      </c>
      <c r="B1" s="1" t="s">
        <v>9</v>
      </c>
    </row>
    <row r="2" spans="1:2">
      <c r="A2" t="s">
        <v>10</v>
      </c>
      <c r="B2" t="s">
        <v>87</v>
      </c>
    </row>
    <row r="3" spans="1:2">
      <c r="A3" t="s">
        <v>75</v>
      </c>
      <c r="B3" t="s">
        <v>82</v>
      </c>
    </row>
    <row r="4" spans="1:2">
      <c r="A4" t="s">
        <v>11</v>
      </c>
      <c r="B4" t="s">
        <v>77</v>
      </c>
    </row>
    <row r="5" spans="1:2">
      <c r="A5" t="s">
        <v>154</v>
      </c>
      <c r="B5" t="s">
        <v>78</v>
      </c>
    </row>
    <row r="6" spans="1:2">
      <c r="A6" t="s">
        <v>155</v>
      </c>
      <c r="B6" t="s">
        <v>139</v>
      </c>
    </row>
    <row r="7" spans="1:2">
      <c r="A7" t="s">
        <v>247</v>
      </c>
      <c r="B7" t="s">
        <v>81</v>
      </c>
    </row>
    <row r="8" spans="1:2">
      <c r="A8" t="s">
        <v>126</v>
      </c>
      <c r="B8" t="s">
        <v>79</v>
      </c>
    </row>
    <row r="9" spans="1:2">
      <c r="A9" t="s">
        <v>124</v>
      </c>
      <c r="B9" t="s">
        <v>80</v>
      </c>
    </row>
    <row r="10" spans="1:2">
      <c r="A10" t="s">
        <v>289</v>
      </c>
      <c r="B10" t="s">
        <v>89</v>
      </c>
    </row>
    <row r="11" spans="1:2">
      <c r="A11" t="s">
        <v>6</v>
      </c>
      <c r="B11" t="s">
        <v>90</v>
      </c>
    </row>
    <row r="12" spans="1:2">
      <c r="A12" t="s">
        <v>76</v>
      </c>
      <c r="B12" t="s">
        <v>91</v>
      </c>
    </row>
    <row r="13" spans="1:2">
      <c r="A13"/>
      <c r="B13" t="s">
        <v>125</v>
      </c>
    </row>
    <row r="14" spans="1:2">
      <c r="A14"/>
      <c r="B14" t="s">
        <v>290</v>
      </c>
    </row>
    <row r="15" spans="1:2">
      <c r="A15"/>
      <c r="B15" t="s">
        <v>164</v>
      </c>
    </row>
    <row r="16" spans="1:2">
      <c r="A16"/>
      <c r="B16" t="s">
        <v>165</v>
      </c>
    </row>
    <row r="17" spans="1:2">
      <c r="A17"/>
      <c r="B17" t="s">
        <v>138</v>
      </c>
    </row>
    <row r="18" spans="1:2">
      <c r="A18"/>
      <c r="B18" t="s">
        <v>97</v>
      </c>
    </row>
    <row r="19" spans="1:2">
      <c r="A19"/>
      <c r="B19" t="s">
        <v>106</v>
      </c>
    </row>
    <row r="20" spans="1:2">
      <c r="A20"/>
      <c r="B20" t="s">
        <v>111</v>
      </c>
    </row>
    <row r="21" spans="1:2">
      <c r="A21"/>
      <c r="B21" t="s">
        <v>112</v>
      </c>
    </row>
    <row r="22" spans="1:2">
      <c r="A22"/>
      <c r="B22" t="s">
        <v>107</v>
      </c>
    </row>
    <row r="23" spans="1:2">
      <c r="A23"/>
      <c r="B23" t="s">
        <v>127</v>
      </c>
    </row>
    <row r="24" spans="1:2">
      <c r="A24"/>
      <c r="B24" t="s">
        <v>83</v>
      </c>
    </row>
    <row r="25" spans="1:2">
      <c r="A25"/>
      <c r="B25" t="s">
        <v>84</v>
      </c>
    </row>
    <row r="26" spans="1:2">
      <c r="A26"/>
      <c r="B26" t="s">
        <v>85</v>
      </c>
    </row>
    <row r="27" spans="1:2">
      <c r="A27"/>
      <c r="B27" t="s">
        <v>86</v>
      </c>
    </row>
    <row r="28" spans="1:2">
      <c r="A28"/>
      <c r="B28" t="s">
        <v>88</v>
      </c>
    </row>
    <row r="29" spans="1:2">
      <c r="A29"/>
      <c r="B29" t="s">
        <v>92</v>
      </c>
    </row>
    <row r="30" spans="1:2">
      <c r="A30"/>
      <c r="B30" t="s">
        <v>93</v>
      </c>
    </row>
    <row r="31" spans="1:2">
      <c r="A31"/>
      <c r="B31" t="s">
        <v>94</v>
      </c>
    </row>
    <row r="32" spans="1:2">
      <c r="A32"/>
      <c r="B32" t="s">
        <v>95</v>
      </c>
    </row>
    <row r="33" spans="1:2">
      <c r="A33"/>
      <c r="B33" t="s">
        <v>291</v>
      </c>
    </row>
    <row r="34" spans="1:2">
      <c r="A34"/>
      <c r="B34" t="s">
        <v>96</v>
      </c>
    </row>
    <row r="35" spans="1:2">
      <c r="A35"/>
      <c r="B35" t="s">
        <v>205</v>
      </c>
    </row>
    <row r="36" spans="1:2">
      <c r="A36"/>
      <c r="B36" t="s">
        <v>98</v>
      </c>
    </row>
    <row r="37" spans="1:2">
      <c r="A37"/>
      <c r="B37" t="s">
        <v>166</v>
      </c>
    </row>
    <row r="38" spans="1:2">
      <c r="A38"/>
      <c r="B38" t="s">
        <v>129</v>
      </c>
    </row>
    <row r="39" spans="1:2">
      <c r="A39"/>
      <c r="B39" t="s">
        <v>137</v>
      </c>
    </row>
    <row r="40" spans="1:2">
      <c r="A40"/>
      <c r="B40"/>
    </row>
    <row r="41" spans="1:2">
      <c r="A41"/>
      <c r="B41"/>
    </row>
    <row r="42" spans="1:2">
      <c r="A42"/>
      <c r="B42"/>
    </row>
    <row r="43" spans="1:2">
      <c r="A43"/>
      <c r="B43"/>
    </row>
    <row r="44" spans="1:2">
      <c r="A44"/>
      <c r="B44"/>
    </row>
    <row r="45" spans="1:2">
      <c r="A45"/>
      <c r="B45"/>
    </row>
    <row r="46" spans="1:2">
      <c r="A46"/>
      <c r="B46"/>
    </row>
    <row r="47" spans="1:2">
      <c r="A47"/>
      <c r="B47"/>
    </row>
    <row r="48" spans="1:2">
      <c r="A48"/>
      <c r="B48"/>
    </row>
    <row r="49" spans="1:2">
      <c r="A49"/>
      <c r="B49"/>
    </row>
    <row r="50" spans="1:2">
      <c r="A50"/>
      <c r="B50"/>
    </row>
    <row r="51" spans="1:2">
      <c r="A51"/>
      <c r="B51"/>
    </row>
    <row r="52" spans="1:2">
      <c r="A52"/>
      <c r="B52"/>
    </row>
    <row r="53" spans="1:2">
      <c r="A53"/>
      <c r="B53"/>
    </row>
    <row r="54" spans="1:2">
      <c r="A54"/>
      <c r="B54"/>
    </row>
    <row r="55" spans="1:2">
      <c r="A55"/>
      <c r="B55"/>
    </row>
    <row r="56" spans="1:2">
      <c r="A56"/>
      <c r="B56"/>
    </row>
    <row r="57" spans="1:2">
      <c r="A57"/>
      <c r="B57"/>
    </row>
    <row r="58" spans="1:2">
      <c r="A58"/>
      <c r="B58"/>
    </row>
    <row r="59" spans="1:2">
      <c r="A59"/>
      <c r="B59"/>
    </row>
    <row r="60" spans="1:2">
      <c r="A60"/>
      <c r="B60"/>
    </row>
    <row r="61" spans="1:2">
      <c r="A61"/>
      <c r="B61"/>
    </row>
    <row r="62" spans="1:2">
      <c r="A62"/>
      <c r="B62"/>
    </row>
    <row r="63" spans="1:2">
      <c r="A63"/>
      <c r="B63"/>
    </row>
    <row r="64" spans="1:2">
      <c r="A64"/>
      <c r="B64"/>
    </row>
    <row r="65" spans="1:2">
      <c r="A65"/>
      <c r="B65"/>
    </row>
    <row r="66" spans="1:2">
      <c r="A66"/>
      <c r="B66"/>
    </row>
    <row r="67" spans="1:2">
      <c r="A67"/>
      <c r="B67"/>
    </row>
    <row r="68" spans="1:2">
      <c r="A68"/>
      <c r="B68"/>
    </row>
    <row r="69" spans="1:2">
      <c r="A69"/>
      <c r="B69"/>
    </row>
    <row r="70" spans="1:2">
      <c r="A70"/>
      <c r="B70"/>
    </row>
    <row r="71" spans="1:2">
      <c r="A71"/>
      <c r="B71"/>
    </row>
    <row r="72" spans="1:2">
      <c r="A72"/>
      <c r="B72"/>
    </row>
    <row r="73" spans="1:2">
      <c r="A73"/>
      <c r="B73"/>
    </row>
    <row r="74" spans="1:2">
      <c r="A74"/>
      <c r="B74"/>
    </row>
    <row r="75" spans="1:2">
      <c r="A75"/>
      <c r="B75"/>
    </row>
    <row r="76" spans="1:2">
      <c r="A76"/>
      <c r="B76"/>
    </row>
    <row r="77" spans="1:2">
      <c r="A77"/>
      <c r="B77"/>
    </row>
    <row r="78" spans="1:2">
      <c r="A78"/>
      <c r="B78"/>
    </row>
    <row r="79" spans="1:2">
      <c r="A79"/>
      <c r="B79"/>
    </row>
    <row r="80" spans="1:2">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2" spans="1:2">
      <c r="A92"/>
      <c r="B92"/>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row r="108" spans="1:2">
      <c r="A108"/>
      <c r="B108"/>
    </row>
    <row r="109" spans="1:2">
      <c r="A109"/>
      <c r="B109"/>
    </row>
    <row r="110" spans="1:2">
      <c r="A110"/>
      <c r="B110"/>
    </row>
    <row r="111" spans="1:2">
      <c r="A111"/>
      <c r="B111"/>
    </row>
    <row r="112" spans="1:2">
      <c r="A112"/>
      <c r="B112"/>
    </row>
    <row r="113" spans="1:2">
      <c r="A113"/>
      <c r="B113"/>
    </row>
    <row r="114" spans="1:2">
      <c r="A114"/>
      <c r="B114"/>
    </row>
    <row r="115" spans="1:2">
      <c r="A115"/>
      <c r="B115"/>
    </row>
    <row r="116" spans="1:2">
      <c r="A116"/>
      <c r="B116"/>
    </row>
    <row r="117" spans="1:2">
      <c r="A117"/>
      <c r="B117"/>
    </row>
    <row r="118" spans="1:2">
      <c r="A118"/>
      <c r="B118"/>
    </row>
    <row r="119" spans="1:2">
      <c r="A119"/>
      <c r="B119"/>
    </row>
    <row r="120" spans="1:2">
      <c r="A120"/>
      <c r="B120"/>
    </row>
    <row r="121" spans="1:2">
      <c r="A121"/>
      <c r="B121"/>
    </row>
    <row r="122" spans="1:2">
      <c r="A122"/>
      <c r="B122"/>
    </row>
    <row r="123" spans="1:2">
      <c r="A123"/>
      <c r="B123"/>
    </row>
    <row r="124" spans="1:2">
      <c r="A124"/>
      <c r="B124"/>
    </row>
    <row r="125" spans="1:2">
      <c r="A125"/>
      <c r="B125"/>
    </row>
    <row r="126" spans="1:2">
      <c r="A126"/>
      <c r="B126"/>
    </row>
    <row r="127" spans="1:2">
      <c r="A127"/>
      <c r="B127"/>
    </row>
    <row r="128" spans="1:2">
      <c r="A128"/>
      <c r="B128"/>
    </row>
    <row r="129" spans="1:2">
      <c r="A129"/>
      <c r="B129"/>
    </row>
    <row r="130" spans="1:2">
      <c r="A130"/>
      <c r="B130"/>
    </row>
    <row r="131" spans="1:2">
      <c r="A131"/>
      <c r="B131"/>
    </row>
    <row r="132" spans="1:2">
      <c r="A132"/>
      <c r="B132"/>
    </row>
    <row r="133" spans="1:2">
      <c r="A133"/>
      <c r="B133"/>
    </row>
    <row r="134" spans="1:2">
      <c r="A134"/>
      <c r="B134"/>
    </row>
    <row r="135" spans="1:2">
      <c r="A135"/>
      <c r="B135"/>
    </row>
    <row r="136" spans="1:2">
      <c r="A136"/>
      <c r="B136"/>
    </row>
    <row r="137" spans="1:2">
      <c r="A137"/>
      <c r="B137"/>
    </row>
    <row r="138" spans="1:2">
      <c r="A138"/>
      <c r="B138"/>
    </row>
    <row r="139" spans="1:2">
      <c r="A139"/>
      <c r="B139"/>
    </row>
    <row r="140" spans="1:2">
      <c r="A140"/>
      <c r="B140"/>
    </row>
    <row r="141" spans="1:2">
      <c r="A141"/>
      <c r="B141"/>
    </row>
    <row r="142" spans="1:2">
      <c r="A142"/>
      <c r="B142"/>
    </row>
    <row r="143" spans="1:2">
      <c r="A143"/>
      <c r="B143"/>
    </row>
    <row r="144" spans="1:2">
      <c r="A144"/>
      <c r="B144"/>
    </row>
    <row r="145" spans="1:2">
      <c r="A145"/>
      <c r="B145"/>
    </row>
    <row r="146" spans="1:2">
      <c r="A146"/>
      <c r="B146"/>
    </row>
    <row r="147" spans="1:2">
      <c r="A147"/>
      <c r="B147"/>
    </row>
    <row r="148" spans="1:2">
      <c r="A148"/>
      <c r="B148"/>
    </row>
    <row r="149" spans="1:2">
      <c r="A149"/>
      <c r="B149"/>
    </row>
    <row r="150" spans="1:2">
      <c r="A150"/>
      <c r="B150"/>
    </row>
    <row r="151" spans="1:2">
      <c r="A151"/>
      <c r="B151"/>
    </row>
    <row r="152" spans="1:2">
      <c r="A152"/>
      <c r="B152"/>
    </row>
    <row r="153" spans="1:2">
      <c r="A153"/>
      <c r="B153"/>
    </row>
    <row r="154" spans="1:2">
      <c r="A154"/>
      <c r="B154"/>
    </row>
    <row r="155" spans="1:2">
      <c r="A155"/>
      <c r="B155"/>
    </row>
    <row r="156" spans="1:2">
      <c r="A156"/>
      <c r="B156"/>
    </row>
    <row r="157" spans="1:2">
      <c r="A157"/>
      <c r="B157"/>
    </row>
    <row r="158" spans="1:2">
      <c r="A158"/>
      <c r="B158"/>
    </row>
    <row r="159" spans="1:2">
      <c r="A159"/>
      <c r="B159"/>
    </row>
    <row r="160" spans="1:2">
      <c r="A160"/>
      <c r="B160"/>
    </row>
    <row r="161" spans="1:2">
      <c r="A161"/>
      <c r="B161"/>
    </row>
    <row r="162" spans="1:2">
      <c r="A162"/>
      <c r="B162"/>
    </row>
    <row r="163" spans="1:2">
      <c r="A163"/>
      <c r="B163"/>
    </row>
    <row r="164" spans="1:2">
      <c r="A164"/>
      <c r="B164"/>
    </row>
    <row r="165" spans="1:2">
      <c r="A165"/>
      <c r="B165"/>
    </row>
    <row r="166" spans="1:2">
      <c r="A166"/>
      <c r="B166"/>
    </row>
    <row r="167" spans="1:2">
      <c r="A167"/>
      <c r="B167"/>
    </row>
    <row r="168" spans="1:2">
      <c r="A168"/>
      <c r="B168"/>
    </row>
    <row r="169" spans="1:2">
      <c r="A169"/>
      <c r="B169"/>
    </row>
    <row r="170" spans="1:2">
      <c r="A170"/>
      <c r="B170"/>
    </row>
    <row r="171" spans="1:2">
      <c r="A171"/>
      <c r="B171"/>
    </row>
    <row r="172" spans="1:2">
      <c r="A172"/>
      <c r="B172"/>
    </row>
    <row r="173" spans="1:2">
      <c r="A173"/>
      <c r="B173"/>
    </row>
    <row r="174" spans="1:2">
      <c r="A174"/>
      <c r="B174"/>
    </row>
    <row r="175" spans="1:2">
      <c r="A175"/>
      <c r="B175"/>
    </row>
    <row r="176" spans="1:2">
      <c r="A176"/>
      <c r="B176"/>
    </row>
    <row r="177" spans="1:2">
      <c r="A177"/>
      <c r="B177"/>
    </row>
    <row r="178" spans="1:2">
      <c r="A178"/>
      <c r="B178"/>
    </row>
    <row r="179" spans="1:2">
      <c r="A179"/>
      <c r="B179"/>
    </row>
    <row r="180" spans="1:2">
      <c r="A180"/>
      <c r="B180"/>
    </row>
    <row r="181" spans="1:2">
      <c r="A181"/>
      <c r="B181"/>
    </row>
    <row r="182" spans="1:2">
      <c r="A182"/>
      <c r="B182"/>
    </row>
    <row r="183" spans="1:2">
      <c r="A183"/>
      <c r="B183"/>
    </row>
    <row r="184" spans="1:2">
      <c r="A184"/>
      <c r="B184"/>
    </row>
    <row r="185" spans="1:2">
      <c r="A185"/>
      <c r="B185"/>
    </row>
    <row r="186" spans="1:2">
      <c r="A186"/>
      <c r="B186"/>
    </row>
    <row r="187" spans="1:2">
      <c r="A187"/>
      <c r="B187"/>
    </row>
    <row r="188" spans="1:2">
      <c r="A188"/>
      <c r="B188"/>
    </row>
    <row r="189" spans="1:2">
      <c r="A189"/>
      <c r="B189"/>
    </row>
    <row r="190" spans="1:2">
      <c r="A190"/>
      <c r="B190"/>
    </row>
    <row r="191" spans="1:2">
      <c r="A191"/>
      <c r="B191"/>
    </row>
    <row r="192" spans="1:2">
      <c r="A192"/>
      <c r="B192"/>
    </row>
    <row r="193" spans="1:2">
      <c r="A193"/>
      <c r="B193"/>
    </row>
    <row r="194" spans="1:2">
      <c r="A194"/>
      <c r="B194"/>
    </row>
    <row r="195" spans="1:2">
      <c r="A195"/>
      <c r="B195"/>
    </row>
    <row r="196" spans="1:2">
      <c r="A196"/>
      <c r="B196"/>
    </row>
    <row r="197" spans="1:2">
      <c r="A197"/>
      <c r="B197"/>
    </row>
    <row r="198" spans="1:2">
      <c r="A198"/>
      <c r="B198"/>
    </row>
    <row r="199" spans="1:2">
      <c r="A199"/>
      <c r="B199"/>
    </row>
    <row r="200" spans="1:2">
      <c r="A200"/>
      <c r="B200"/>
    </row>
    <row r="201" spans="1:2">
      <c r="A201"/>
      <c r="B201"/>
    </row>
    <row r="202" spans="1:2">
      <c r="A202"/>
      <c r="B202"/>
    </row>
    <row r="203" spans="1:2">
      <c r="A203"/>
      <c r="B203"/>
    </row>
    <row r="204" spans="1:2">
      <c r="A204"/>
      <c r="B204"/>
    </row>
    <row r="205" spans="1:2">
      <c r="A205"/>
      <c r="B205"/>
    </row>
    <row r="206" spans="1:2">
      <c r="A206"/>
      <c r="B206"/>
    </row>
    <row r="207" spans="1:2">
      <c r="A207"/>
      <c r="B207"/>
    </row>
    <row r="208" spans="1:2">
      <c r="A208"/>
      <c r="B208"/>
    </row>
    <row r="209" spans="1:2">
      <c r="A209"/>
      <c r="B209"/>
    </row>
    <row r="210" spans="1:2">
      <c r="A210"/>
      <c r="B210"/>
    </row>
    <row r="211" spans="1:2">
      <c r="A211"/>
      <c r="B211"/>
    </row>
    <row r="212" spans="1:2">
      <c r="A212"/>
      <c r="B212"/>
    </row>
    <row r="213" spans="1:2">
      <c r="A213"/>
      <c r="B213"/>
    </row>
    <row r="214" spans="1:2">
      <c r="A214"/>
      <c r="B214"/>
    </row>
    <row r="215" spans="1:2">
      <c r="A215"/>
      <c r="B215"/>
    </row>
    <row r="216" spans="1:2">
      <c r="A216"/>
      <c r="B216"/>
    </row>
    <row r="217" spans="1:2">
      <c r="A217"/>
      <c r="B217"/>
    </row>
    <row r="218" spans="1:2">
      <c r="A218"/>
      <c r="B218"/>
    </row>
    <row r="219" spans="1:2">
      <c r="A219"/>
      <c r="B219"/>
    </row>
    <row r="220" spans="1:2">
      <c r="A220"/>
      <c r="B220"/>
    </row>
    <row r="221" spans="1:2">
      <c r="A221"/>
      <c r="B221"/>
    </row>
    <row r="222" spans="1:2">
      <c r="A222"/>
      <c r="B222"/>
    </row>
    <row r="223" spans="1:2">
      <c r="A223"/>
      <c r="B223"/>
    </row>
    <row r="224" spans="1:2">
      <c r="A224"/>
      <c r="B224"/>
    </row>
    <row r="225" spans="1:2">
      <c r="A225"/>
      <c r="B225"/>
    </row>
    <row r="226" spans="1:2">
      <c r="A226"/>
      <c r="B226"/>
    </row>
    <row r="227" spans="1:2">
      <c r="A227"/>
      <c r="B227"/>
    </row>
    <row r="228" spans="1:2">
      <c r="A228"/>
      <c r="B228"/>
    </row>
    <row r="229" spans="1:2">
      <c r="A229"/>
      <c r="B229"/>
    </row>
    <row r="230" spans="1:2">
      <c r="A230"/>
      <c r="B230"/>
    </row>
    <row r="231" spans="1:2">
      <c r="A231"/>
      <c r="B231"/>
    </row>
    <row r="232" spans="1:2">
      <c r="A232"/>
      <c r="B232"/>
    </row>
    <row r="233" spans="1:2">
      <c r="A233"/>
      <c r="B233"/>
    </row>
    <row r="234" spans="1:2">
      <c r="A234"/>
      <c r="B234"/>
    </row>
    <row r="235" spans="1:2">
      <c r="A235"/>
      <c r="B235"/>
    </row>
    <row r="236" spans="1:2">
      <c r="A236"/>
      <c r="B236"/>
    </row>
    <row r="237" spans="1:2">
      <c r="A237"/>
      <c r="B237"/>
    </row>
    <row r="238" spans="1:2">
      <c r="A238"/>
      <c r="B238"/>
    </row>
    <row r="239" spans="1:2">
      <c r="A239"/>
      <c r="B239"/>
    </row>
    <row r="240" spans="1:2">
      <c r="A240"/>
      <c r="B240"/>
    </row>
    <row r="241" spans="1:2">
      <c r="A241"/>
      <c r="B241"/>
    </row>
    <row r="242" spans="1:2">
      <c r="A242"/>
      <c r="B242"/>
    </row>
    <row r="243" spans="1:2">
      <c r="A243"/>
      <c r="B243"/>
    </row>
    <row r="244" spans="1:2">
      <c r="A244"/>
      <c r="B244"/>
    </row>
    <row r="245" spans="1:2">
      <c r="A245"/>
      <c r="B245"/>
    </row>
    <row r="246" spans="1:2">
      <c r="A246"/>
      <c r="B246"/>
    </row>
    <row r="247" spans="1:2">
      <c r="A247"/>
      <c r="B247"/>
    </row>
    <row r="248" spans="1:2">
      <c r="A248"/>
      <c r="B248"/>
    </row>
    <row r="249" spans="1:2">
      <c r="A249"/>
      <c r="B249"/>
    </row>
    <row r="250" spans="1:2">
      <c r="A250"/>
      <c r="B250"/>
    </row>
    <row r="251" spans="1:2">
      <c r="A251"/>
      <c r="B251"/>
    </row>
    <row r="252" spans="1:2">
      <c r="A252"/>
      <c r="B252"/>
    </row>
    <row r="253" spans="1:2">
      <c r="A253"/>
      <c r="B253"/>
    </row>
    <row r="254" spans="1:2">
      <c r="A254"/>
      <c r="B254"/>
    </row>
    <row r="255" spans="1:2">
      <c r="A255"/>
      <c r="B255"/>
    </row>
    <row r="256" spans="1:2">
      <c r="A256"/>
      <c r="B256"/>
    </row>
    <row r="257" spans="1:2">
      <c r="A257"/>
      <c r="B257"/>
    </row>
    <row r="258" spans="1:2">
      <c r="A258"/>
      <c r="B258"/>
    </row>
    <row r="259" spans="1:2">
      <c r="A259"/>
      <c r="B259"/>
    </row>
    <row r="260" spans="1:2">
      <c r="A260"/>
      <c r="B260"/>
    </row>
    <row r="261" spans="1:2">
      <c r="A261"/>
      <c r="B261"/>
    </row>
    <row r="262" spans="1:2">
      <c r="A262"/>
      <c r="B262"/>
    </row>
    <row r="263" spans="1:2">
      <c r="A263"/>
      <c r="B263"/>
    </row>
    <row r="264" spans="1:2">
      <c r="A264"/>
      <c r="B264"/>
    </row>
    <row r="265" spans="1:2">
      <c r="A265"/>
      <c r="B265"/>
    </row>
    <row r="266" spans="1:2">
      <c r="A266"/>
      <c r="B266"/>
    </row>
    <row r="267" spans="1:2">
      <c r="A267"/>
      <c r="B267"/>
    </row>
    <row r="268" spans="1:2">
      <c r="A268"/>
      <c r="B268"/>
    </row>
    <row r="269" spans="1:2">
      <c r="A269"/>
      <c r="B269"/>
    </row>
    <row r="270" spans="1:2">
      <c r="A270"/>
      <c r="B270"/>
    </row>
    <row r="271" spans="1:2">
      <c r="A271"/>
      <c r="B271"/>
    </row>
  </sheetData>
  <sheetProtection formatColumns="0" formatRows="0"/>
  <phoneticPr fontId="8" type="noConversion"/>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EHSHEET">
    <tabColor indexed="47"/>
  </sheetPr>
  <dimension ref="A1:T87"/>
  <sheetViews>
    <sheetView showGridLines="0" zoomScaleNormal="100" workbookViewId="0"/>
  </sheetViews>
  <sheetFormatPr defaultColWidth="9.140625" defaultRowHeight="11.25"/>
  <cols>
    <col min="1" max="1" width="32.5703125" style="64" customWidth="1"/>
    <col min="2" max="2" width="9.140625" style="56"/>
    <col min="3" max="3" width="15.7109375" style="67" customWidth="1"/>
    <col min="4" max="4" width="17" style="67" customWidth="1"/>
    <col min="5" max="5" width="15.7109375" style="61" customWidth="1"/>
    <col min="6" max="6" width="11.140625" style="61" customWidth="1"/>
    <col min="7" max="7" width="31.42578125" style="61" customWidth="1"/>
    <col min="8" max="9" width="26.85546875" style="61" customWidth="1"/>
    <col min="10" max="10" width="9.140625" style="61"/>
    <col min="11" max="11" width="26.28515625" style="63" customWidth="1"/>
    <col min="12" max="12" width="29.140625" style="62" customWidth="1"/>
    <col min="13" max="13" width="39.85546875" style="61" bestFit="1" customWidth="1"/>
    <col min="14" max="18" width="9.140625" style="61"/>
    <col min="19" max="19" width="21" style="61" customWidth="1"/>
    <col min="20" max="20" width="24.85546875" style="61" customWidth="1"/>
    <col min="21" max="16384" width="9.140625" style="61"/>
  </cols>
  <sheetData>
    <row r="1" spans="1:20" s="59" customFormat="1" ht="51">
      <c r="A1" s="43" t="s">
        <v>136</v>
      </c>
      <c r="B1" s="65"/>
      <c r="C1" s="22" t="s">
        <v>20</v>
      </c>
      <c r="D1" s="22" t="s">
        <v>17</v>
      </c>
      <c r="E1" s="22" t="s">
        <v>33</v>
      </c>
      <c r="F1" s="22" t="s">
        <v>56</v>
      </c>
      <c r="G1" s="22" t="s">
        <v>48</v>
      </c>
      <c r="H1" s="22" t="s">
        <v>73</v>
      </c>
      <c r="I1" s="22" t="s">
        <v>103</v>
      </c>
      <c r="J1" s="33" t="s">
        <v>104</v>
      </c>
      <c r="K1" s="22" t="s">
        <v>51</v>
      </c>
      <c r="L1" s="58" t="s">
        <v>99</v>
      </c>
      <c r="M1" s="30" t="s">
        <v>100</v>
      </c>
      <c r="S1" s="471" t="s">
        <v>246</v>
      </c>
      <c r="T1" s="471"/>
    </row>
    <row r="2" spans="1:20" ht="25.5">
      <c r="A2" s="352" t="s">
        <v>177</v>
      </c>
      <c r="C2" s="23">
        <v>2015</v>
      </c>
      <c r="D2" s="23" t="s">
        <v>18</v>
      </c>
      <c r="E2" s="24" t="s">
        <v>34</v>
      </c>
      <c r="F2" s="24" t="s">
        <v>57</v>
      </c>
      <c r="G2" s="24" t="s">
        <v>46</v>
      </c>
      <c r="H2" s="24" t="s">
        <v>74</v>
      </c>
      <c r="I2" s="26"/>
      <c r="J2" s="60">
        <v>52</v>
      </c>
      <c r="K2" s="22" t="s">
        <v>52</v>
      </c>
      <c r="L2" s="58" t="s">
        <v>338</v>
      </c>
      <c r="M2" s="31" t="s">
        <v>232</v>
      </c>
      <c r="S2" s="288" t="s">
        <v>247</v>
      </c>
      <c r="T2" s="289" t="s">
        <v>248</v>
      </c>
    </row>
    <row r="3" spans="1:20" ht="123.75">
      <c r="A3" s="352" t="s">
        <v>178</v>
      </c>
      <c r="C3" s="23">
        <v>2016</v>
      </c>
      <c r="D3" s="23" t="s">
        <v>19</v>
      </c>
      <c r="E3" s="24" t="s">
        <v>35</v>
      </c>
      <c r="F3" s="24" t="s">
        <v>58</v>
      </c>
      <c r="G3" s="24" t="s">
        <v>47</v>
      </c>
      <c r="H3" s="24" t="s">
        <v>71</v>
      </c>
      <c r="I3" s="26" t="s">
        <v>102</v>
      </c>
      <c r="J3" s="57" t="s">
        <v>105</v>
      </c>
      <c r="K3" s="22" t="s">
        <v>53</v>
      </c>
      <c r="L3" s="58" t="s">
        <v>339</v>
      </c>
      <c r="M3" s="31" t="s">
        <v>233</v>
      </c>
      <c r="S3" s="290" t="s">
        <v>126</v>
      </c>
      <c r="T3" s="35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row>
    <row r="4" spans="1:20" ht="25.5">
      <c r="A4" s="352" t="s">
        <v>293</v>
      </c>
      <c r="C4" s="23">
        <v>2017</v>
      </c>
      <c r="E4" s="24" t="s">
        <v>36</v>
      </c>
      <c r="F4" s="24" t="s">
        <v>59</v>
      </c>
      <c r="H4" s="24" t="s">
        <v>72</v>
      </c>
      <c r="I4" s="26"/>
      <c r="J4" s="60">
        <v>104</v>
      </c>
      <c r="K4" s="22" t="s">
        <v>54</v>
      </c>
      <c r="L4" s="58" t="s">
        <v>340</v>
      </c>
      <c r="M4" s="31"/>
    </row>
    <row r="5" spans="1:20" ht="25.5">
      <c r="A5" s="352" t="s">
        <v>222</v>
      </c>
      <c r="C5" s="23">
        <v>2018</v>
      </c>
      <c r="E5" s="24" t="s">
        <v>37</v>
      </c>
      <c r="F5" s="24" t="s">
        <v>60</v>
      </c>
      <c r="K5" s="22" t="s">
        <v>55</v>
      </c>
      <c r="L5" s="58"/>
      <c r="M5" s="31"/>
    </row>
    <row r="6" spans="1:20">
      <c r="A6" s="352" t="s">
        <v>209</v>
      </c>
      <c r="C6" s="23">
        <v>2019</v>
      </c>
      <c r="E6" s="24" t="s">
        <v>38</v>
      </c>
      <c r="F6" s="26"/>
      <c r="K6" s="61"/>
      <c r="L6" s="61"/>
    </row>
    <row r="7" spans="1:20" ht="12.75">
      <c r="A7" s="352" t="s">
        <v>294</v>
      </c>
      <c r="C7" s="23">
        <v>2020</v>
      </c>
      <c r="E7" s="24" t="s">
        <v>39</v>
      </c>
      <c r="F7" s="26"/>
      <c r="K7" s="68"/>
      <c r="L7" s="61"/>
    </row>
    <row r="8" spans="1:20">
      <c r="A8" s="352" t="s">
        <v>295</v>
      </c>
      <c r="C8" s="23">
        <v>2021</v>
      </c>
      <c r="E8" s="24" t="s">
        <v>40</v>
      </c>
      <c r="F8" s="26"/>
      <c r="K8" s="69" t="s">
        <v>128</v>
      </c>
    </row>
    <row r="9" spans="1:20">
      <c r="A9" s="352" t="s">
        <v>179</v>
      </c>
      <c r="C9" s="23">
        <v>2022</v>
      </c>
      <c r="E9" s="24" t="s">
        <v>41</v>
      </c>
      <c r="F9" s="26"/>
      <c r="K9" s="67"/>
    </row>
    <row r="10" spans="1:20" ht="12.75">
      <c r="A10" s="352" t="s">
        <v>296</v>
      </c>
      <c r="E10" s="24" t="s">
        <v>42</v>
      </c>
      <c r="F10" s="26"/>
      <c r="K10" s="68"/>
    </row>
    <row r="11" spans="1:20">
      <c r="A11" s="352" t="s">
        <v>297</v>
      </c>
      <c r="E11" s="24" t="s">
        <v>43</v>
      </c>
      <c r="F11" s="26"/>
      <c r="K11" s="70"/>
    </row>
    <row r="12" spans="1:20">
      <c r="A12" s="352" t="s">
        <v>298</v>
      </c>
      <c r="E12" s="24" t="s">
        <v>44</v>
      </c>
      <c r="F12" s="26"/>
    </row>
    <row r="13" spans="1:20">
      <c r="A13" s="352" t="s">
        <v>299</v>
      </c>
      <c r="E13" s="24" t="s">
        <v>45</v>
      </c>
      <c r="F13" s="26"/>
    </row>
    <row r="14" spans="1:20">
      <c r="A14" s="352" t="s">
        <v>300</v>
      </c>
    </row>
    <row r="15" spans="1:20">
      <c r="A15" s="352" t="s">
        <v>218</v>
      </c>
    </row>
    <row r="16" spans="1:20">
      <c r="A16" s="352" t="s">
        <v>210</v>
      </c>
      <c r="C16" s="146"/>
      <c r="D16" s="139"/>
      <c r="E16" s="139"/>
      <c r="G16" s="218" t="s">
        <v>168</v>
      </c>
    </row>
    <row r="17" spans="1:7">
      <c r="A17" s="352" t="s">
        <v>301</v>
      </c>
      <c r="C17" s="140" t="s">
        <v>132</v>
      </c>
      <c r="D17" s="141" t="str">
        <f>IF(f_year = "","", IF(LEN(f_quart)=0,"",IF(f_quart="I квартал", "01.01."&amp;f_year,IF(f_quart="II квартал","01.04."&amp;f_year,(IF(f_quart="III квартал", "01.07."&amp;f_year,"01.10."&amp;f_year)))) ))</f>
        <v>01.07.2022</v>
      </c>
      <c r="E17" s="141" t="str">
        <f>IF(f_year = "","", IF(LEN(f_quart)=0,"",IF(f_quart="I квартал", "31.03."&amp; f_year,IF(f_quart="II квартал","30.06."&amp; f_year,(IF(f_quart="III квартал", "30.09."&amp; f_year,"31.12."&amp; f_year)))) ))</f>
        <v>30.09.2022</v>
      </c>
      <c r="G17" s="219" t="s">
        <v>1096</v>
      </c>
    </row>
    <row r="18" spans="1:7">
      <c r="A18" s="352" t="s">
        <v>302</v>
      </c>
      <c r="C18" s="142"/>
      <c r="D18" s="143"/>
      <c r="E18" s="143"/>
      <c r="G18" s="146"/>
    </row>
    <row r="19" spans="1:7" ht="22.5">
      <c r="A19" s="352" t="s">
        <v>303</v>
      </c>
      <c r="C19" s="146"/>
      <c r="D19" s="139"/>
      <c r="E19" s="139"/>
      <c r="G19" s="218" t="s">
        <v>171</v>
      </c>
    </row>
    <row r="20" spans="1:7" ht="22.5">
      <c r="A20" s="352" t="s">
        <v>180</v>
      </c>
      <c r="C20" s="144" t="s">
        <v>133</v>
      </c>
      <c r="D20" s="145"/>
      <c r="E20" s="145"/>
      <c r="G20" s="69" t="b">
        <v>1</v>
      </c>
    </row>
    <row r="21" spans="1:7">
      <c r="A21" s="352" t="s">
        <v>181</v>
      </c>
    </row>
    <row r="22" spans="1:7">
      <c r="A22" s="352" t="s">
        <v>182</v>
      </c>
    </row>
    <row r="23" spans="1:7">
      <c r="A23" s="352" t="s">
        <v>304</v>
      </c>
    </row>
    <row r="24" spans="1:7">
      <c r="A24" s="352" t="s">
        <v>305</v>
      </c>
    </row>
    <row r="25" spans="1:7">
      <c r="A25" s="352" t="s">
        <v>183</v>
      </c>
    </row>
    <row r="26" spans="1:7">
      <c r="A26" s="352" t="s">
        <v>306</v>
      </c>
    </row>
    <row r="27" spans="1:7">
      <c r="A27" s="352" t="s">
        <v>184</v>
      </c>
    </row>
    <row r="28" spans="1:7">
      <c r="A28" s="352" t="s">
        <v>219</v>
      </c>
    </row>
    <row r="29" spans="1:7">
      <c r="A29" s="352" t="s">
        <v>211</v>
      </c>
    </row>
    <row r="30" spans="1:7">
      <c r="A30" s="352" t="s">
        <v>307</v>
      </c>
    </row>
    <row r="31" spans="1:7">
      <c r="A31" s="352" t="s">
        <v>308</v>
      </c>
    </row>
    <row r="32" spans="1:7">
      <c r="A32" s="352" t="s">
        <v>185</v>
      </c>
    </row>
    <row r="33" spans="1:1">
      <c r="A33" s="352" t="s">
        <v>309</v>
      </c>
    </row>
    <row r="34" spans="1:1">
      <c r="A34" s="352" t="s">
        <v>310</v>
      </c>
    </row>
    <row r="35" spans="1:1">
      <c r="A35" s="352" t="s">
        <v>311</v>
      </c>
    </row>
    <row r="36" spans="1:1">
      <c r="A36" s="352" t="s">
        <v>312</v>
      </c>
    </row>
    <row r="37" spans="1:1">
      <c r="A37" s="352" t="s">
        <v>313</v>
      </c>
    </row>
    <row r="38" spans="1:1">
      <c r="A38" s="352" t="s">
        <v>212</v>
      </c>
    </row>
    <row r="39" spans="1:1">
      <c r="A39" s="352" t="s">
        <v>314</v>
      </c>
    </row>
    <row r="40" spans="1:1">
      <c r="A40" s="352" t="s">
        <v>186</v>
      </c>
    </row>
    <row r="41" spans="1:1">
      <c r="A41" s="352" t="s">
        <v>187</v>
      </c>
    </row>
    <row r="42" spans="1:1">
      <c r="A42" s="352" t="s">
        <v>188</v>
      </c>
    </row>
    <row r="43" spans="1:1">
      <c r="A43" s="352" t="s">
        <v>315</v>
      </c>
    </row>
    <row r="44" spans="1:1">
      <c r="A44" s="352" t="s">
        <v>316</v>
      </c>
    </row>
    <row r="45" spans="1:1">
      <c r="A45" s="352" t="s">
        <v>213</v>
      </c>
    </row>
    <row r="46" spans="1:1">
      <c r="A46" s="352" t="s">
        <v>317</v>
      </c>
    </row>
    <row r="47" spans="1:1">
      <c r="A47" s="352" t="s">
        <v>318</v>
      </c>
    </row>
    <row r="48" spans="1:1">
      <c r="A48" s="352" t="s">
        <v>319</v>
      </c>
    </row>
    <row r="49" spans="1:1">
      <c r="A49" s="352" t="s">
        <v>320</v>
      </c>
    </row>
    <row r="50" spans="1:1">
      <c r="A50" s="352" t="s">
        <v>189</v>
      </c>
    </row>
    <row r="51" spans="1:1">
      <c r="A51" s="352" t="s">
        <v>190</v>
      </c>
    </row>
    <row r="52" spans="1:1">
      <c r="A52" s="352" t="s">
        <v>220</v>
      </c>
    </row>
    <row r="53" spans="1:1">
      <c r="A53" s="352" t="s">
        <v>321</v>
      </c>
    </row>
    <row r="54" spans="1:1">
      <c r="A54" s="352" t="s">
        <v>223</v>
      </c>
    </row>
    <row r="55" spans="1:1">
      <c r="A55" s="352" t="s">
        <v>191</v>
      </c>
    </row>
    <row r="56" spans="1:1">
      <c r="A56" s="352" t="s">
        <v>322</v>
      </c>
    </row>
    <row r="57" spans="1:1">
      <c r="A57" s="352" t="s">
        <v>192</v>
      </c>
    </row>
    <row r="58" spans="1:1">
      <c r="A58" s="352" t="s">
        <v>323</v>
      </c>
    </row>
    <row r="59" spans="1:1">
      <c r="A59" s="352" t="s">
        <v>324</v>
      </c>
    </row>
    <row r="60" spans="1:1">
      <c r="A60" s="352" t="s">
        <v>325</v>
      </c>
    </row>
    <row r="61" spans="1:1">
      <c r="A61" s="352" t="s">
        <v>326</v>
      </c>
    </row>
    <row r="62" spans="1:1">
      <c r="A62" s="352" t="s">
        <v>214</v>
      </c>
    </row>
    <row r="63" spans="1:1">
      <c r="A63" s="352" t="s">
        <v>327</v>
      </c>
    </row>
    <row r="64" spans="1:1">
      <c r="A64" s="352" t="s">
        <v>328</v>
      </c>
    </row>
    <row r="65" spans="1:1">
      <c r="A65" s="352" t="s">
        <v>224</v>
      </c>
    </row>
    <row r="66" spans="1:1">
      <c r="A66" s="352" t="s">
        <v>215</v>
      </c>
    </row>
    <row r="67" spans="1:1">
      <c r="A67" s="352" t="s">
        <v>193</v>
      </c>
    </row>
    <row r="68" spans="1:1">
      <c r="A68" s="352" t="s">
        <v>329</v>
      </c>
    </row>
    <row r="69" spans="1:1">
      <c r="A69" s="352" t="s">
        <v>330</v>
      </c>
    </row>
    <row r="70" spans="1:1">
      <c r="A70" s="352" t="s">
        <v>331</v>
      </c>
    </row>
    <row r="71" spans="1:1">
      <c r="A71" s="352" t="s">
        <v>332</v>
      </c>
    </row>
    <row r="72" spans="1:1">
      <c r="A72" s="352" t="s">
        <v>194</v>
      </c>
    </row>
    <row r="73" spans="1:1">
      <c r="A73" s="352" t="s">
        <v>333</v>
      </c>
    </row>
    <row r="74" spans="1:1">
      <c r="A74" s="352" t="s">
        <v>195</v>
      </c>
    </row>
    <row r="75" spans="1:1">
      <c r="A75" s="352" t="s">
        <v>196</v>
      </c>
    </row>
    <row r="76" spans="1:1">
      <c r="A76" s="352" t="s">
        <v>197</v>
      </c>
    </row>
    <row r="77" spans="1:1">
      <c r="A77" s="352" t="s">
        <v>198</v>
      </c>
    </row>
    <row r="78" spans="1:1">
      <c r="A78" s="352" t="s">
        <v>216</v>
      </c>
    </row>
    <row r="79" spans="1:1">
      <c r="A79" s="352" t="s">
        <v>221</v>
      </c>
    </row>
    <row r="80" spans="1:1">
      <c r="A80" s="352" t="s">
        <v>199</v>
      </c>
    </row>
    <row r="81" spans="1:1">
      <c r="A81" s="352" t="s">
        <v>200</v>
      </c>
    </row>
    <row r="82" spans="1:1">
      <c r="A82" s="352" t="s">
        <v>225</v>
      </c>
    </row>
    <row r="83" spans="1:1">
      <c r="A83" s="352" t="s">
        <v>334</v>
      </c>
    </row>
    <row r="84" spans="1:1">
      <c r="A84" s="352" t="s">
        <v>217</v>
      </c>
    </row>
    <row r="85" spans="1:1">
      <c r="A85" s="352" t="s">
        <v>335</v>
      </c>
    </row>
    <row r="86" spans="1:1">
      <c r="A86" s="352" t="s">
        <v>336</v>
      </c>
    </row>
    <row r="87" spans="1:1">
      <c r="A87" s="352" t="s">
        <v>337</v>
      </c>
    </row>
  </sheetData>
  <sheetProtection formatColumns="0" formatRows="0"/>
  <mergeCells count="1">
    <mergeCell ref="S1:T1"/>
  </mergeCells>
  <phoneticPr fontId="9" type="noConversion"/>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heckCyan">
    <tabColor indexed="47"/>
  </sheetPr>
  <dimension ref="A2:A10"/>
  <sheetViews>
    <sheetView showGridLines="0" zoomScaleNormal="100" workbookViewId="0"/>
  </sheetViews>
  <sheetFormatPr defaultColWidth="9.140625" defaultRowHeight="12.75"/>
  <cols>
    <col min="1" max="16384" width="9.140625" style="148"/>
  </cols>
  <sheetData>
    <row r="2" spans="1:1">
      <c r="A2" s="355">
        <f>IF('Сведения об изменении'!$E$13="",1,0)</f>
        <v>1</v>
      </c>
    </row>
    <row r="3" spans="1:1">
      <c r="A3" s="355">
        <f>IF(Дифференциация!$E$22="",1,0)</f>
        <v>0</v>
      </c>
    </row>
    <row r="4" spans="1:1">
      <c r="A4" s="355">
        <f>IF(Территории!$E$12="",1,0)</f>
        <v>0</v>
      </c>
    </row>
    <row r="5" spans="1:1">
      <c r="A5" s="355">
        <f>IF(Дифференциация!$I$22="",1,0)</f>
        <v>0</v>
      </c>
    </row>
    <row r="6" spans="1:1">
      <c r="A6" s="355">
        <f>IF(Дифференциация!$M$22="",1,0)</f>
        <v>0</v>
      </c>
    </row>
    <row r="7" spans="1:1">
      <c r="A7" s="355">
        <f>IF('Форма 2.10'!$G$11="",1,0)</f>
        <v>0</v>
      </c>
    </row>
    <row r="8" spans="1:1">
      <c r="A8" s="355">
        <f>IF('Форма 2.10'!$G$12="",1,0)</f>
        <v>0</v>
      </c>
    </row>
    <row r="9" spans="1:1">
      <c r="A9" s="355">
        <f>IF('Форма 2.10'!$G$13="",1,0)</f>
        <v>0</v>
      </c>
    </row>
    <row r="10" spans="1:1">
      <c r="A10" s="355">
        <f>IF('Форма 2.10'!$E$17="",1,0)</f>
        <v>0</v>
      </c>
    </row>
  </sheetData>
  <sheetProtection formatColumns="0" formatRows="0"/>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Info">
    <tabColor indexed="47"/>
  </sheetPr>
  <dimension ref="A1:K11"/>
  <sheetViews>
    <sheetView showGridLines="0" zoomScaleNormal="100" workbookViewId="0"/>
  </sheetViews>
  <sheetFormatPr defaultColWidth="9.140625" defaultRowHeight="11.25"/>
  <cols>
    <col min="1" max="1" width="3.7109375" style="110" customWidth="1"/>
    <col min="2" max="2" width="87.28515625" style="76" customWidth="1"/>
    <col min="3" max="3" width="9.140625" style="110"/>
    <col min="4" max="4" width="109.140625" style="110" customWidth="1"/>
    <col min="5" max="16384" width="9.140625" style="110"/>
  </cols>
  <sheetData>
    <row r="1" spans="1:11" ht="14.25">
      <c r="B1" s="172" t="s">
        <v>154</v>
      </c>
      <c r="C1" s="150"/>
      <c r="D1" s="473"/>
      <c r="E1" s="473"/>
      <c r="F1" s="473"/>
      <c r="G1" s="473"/>
      <c r="H1" s="473"/>
      <c r="I1" s="473"/>
      <c r="J1" s="473"/>
      <c r="K1" s="473"/>
    </row>
    <row r="2" spans="1:11" ht="14.25">
      <c r="A2" s="150">
        <v>1</v>
      </c>
      <c r="B2" s="173" t="s">
        <v>147</v>
      </c>
      <c r="C2" s="150"/>
      <c r="D2" s="473"/>
      <c r="E2" s="473"/>
      <c r="F2" s="473"/>
      <c r="G2" s="473"/>
      <c r="H2" s="473"/>
      <c r="I2" s="473"/>
      <c r="J2" s="473"/>
      <c r="K2" s="473"/>
    </row>
    <row r="3" spans="1:11" ht="22.5">
      <c r="A3" s="150">
        <v>2</v>
      </c>
      <c r="B3" s="173" t="s">
        <v>148</v>
      </c>
      <c r="C3" s="150"/>
      <c r="D3" s="474"/>
      <c r="E3" s="474"/>
      <c r="F3" s="474"/>
      <c r="G3" s="474"/>
      <c r="H3" s="474"/>
      <c r="I3" s="474"/>
      <c r="J3" s="474"/>
      <c r="K3" s="474"/>
    </row>
    <row r="4" spans="1:11" ht="14.25">
      <c r="B4" s="172" t="s">
        <v>155</v>
      </c>
      <c r="C4" s="150"/>
      <c r="D4" s="475"/>
      <c r="E4" s="474"/>
      <c r="F4" s="474"/>
      <c r="G4" s="474"/>
      <c r="H4" s="474"/>
      <c r="I4" s="474"/>
      <c r="J4" s="474"/>
      <c r="K4" s="474"/>
    </row>
    <row r="5" spans="1:11" ht="33.75">
      <c r="A5" s="150">
        <v>1</v>
      </c>
      <c r="B5" s="173" t="s">
        <v>201</v>
      </c>
      <c r="C5" s="150"/>
      <c r="D5" s="472"/>
      <c r="E5" s="472"/>
      <c r="F5" s="472"/>
      <c r="G5" s="472"/>
      <c r="H5" s="472"/>
      <c r="I5" s="472"/>
      <c r="J5" s="472"/>
      <c r="K5" s="472"/>
    </row>
    <row r="6" spans="1:11" ht="22.5">
      <c r="A6" s="150">
        <v>2</v>
      </c>
      <c r="B6" s="173" t="s">
        <v>153</v>
      </c>
    </row>
    <row r="7" spans="1:11" ht="22.5">
      <c r="A7" s="150">
        <v>3</v>
      </c>
      <c r="B7" s="173" t="s">
        <v>347</v>
      </c>
    </row>
    <row r="8" spans="1:11" ht="56.25">
      <c r="A8" s="150">
        <v>4</v>
      </c>
      <c r="B8" s="173" t="s">
        <v>348</v>
      </c>
    </row>
    <row r="9" spans="1:11">
      <c r="B9" s="172" t="s">
        <v>124</v>
      </c>
    </row>
    <row r="10" spans="1:11" ht="22.5">
      <c r="A10" s="150">
        <v>1</v>
      </c>
      <c r="B10" s="173" t="s">
        <v>122</v>
      </c>
    </row>
    <row r="11" spans="1:11">
      <c r="B11" s="76" t="s">
        <v>130</v>
      </c>
    </row>
  </sheetData>
  <mergeCells count="5">
    <mergeCell ref="D5:K5"/>
    <mergeCell ref="D1:K1"/>
    <mergeCell ref="D2:K2"/>
    <mergeCell ref="D3:K3"/>
    <mergeCell ref="D4:K4"/>
  </mergeCells>
  <phoneticPr fontId="8" type="noConversion"/>
  <pageMargins left="0.75" right="0.75" top="1" bottom="1" header="0.5" footer="0.5"/>
  <pageSetup paperSize="9" orientation="portrait" horizontalDpi="200" verticalDpi="2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SH_et_union_hor">
    <tabColor indexed="47"/>
  </sheetPr>
  <dimension ref="A3:CE60"/>
  <sheetViews>
    <sheetView showGridLines="0" zoomScaleNormal="100" workbookViewId="0"/>
  </sheetViews>
  <sheetFormatPr defaultColWidth="9.140625" defaultRowHeight="15"/>
  <cols>
    <col min="1" max="1" width="10.28515625" style="56" customWidth="1"/>
    <col min="2" max="3" width="10" style="56" customWidth="1"/>
    <col min="4" max="4" width="10.140625" style="56" bestFit="1" customWidth="1"/>
    <col min="5" max="5" width="67.7109375" style="56" customWidth="1"/>
    <col min="6" max="6" width="88.7109375" style="56" customWidth="1"/>
    <col min="7" max="7" width="123.85546875" style="56" customWidth="1"/>
    <col min="8" max="9" width="20.7109375" style="56" customWidth="1"/>
    <col min="10" max="10" width="24.28515625" style="56" customWidth="1"/>
    <col min="11" max="11" width="9.140625" style="56"/>
    <col min="12" max="12" width="7.7109375" style="56" customWidth="1"/>
    <col min="13" max="13" width="32.42578125" style="56" customWidth="1"/>
    <col min="14" max="14" width="9.140625" style="56"/>
    <col min="15" max="20" width="9.85546875" style="56" customWidth="1"/>
    <col min="21" max="21" width="9.85546875" style="251" customWidth="1"/>
    <col min="22" max="24" width="9.85546875" style="56" customWidth="1"/>
    <col min="25" max="16384" width="9.140625" style="56"/>
  </cols>
  <sheetData>
    <row r="3" spans="1:83">
      <c r="A3" s="17" t="s">
        <v>117</v>
      </c>
      <c r="B3" s="17"/>
      <c r="C3" s="17"/>
      <c r="D3" s="17"/>
      <c r="E3" s="17"/>
      <c r="F3" s="17"/>
      <c r="G3" s="17"/>
      <c r="H3" s="17"/>
      <c r="I3" s="17"/>
      <c r="J3" s="17"/>
      <c r="K3" s="17"/>
      <c r="L3" s="17"/>
      <c r="M3" s="17"/>
      <c r="N3" s="17"/>
      <c r="O3" s="17"/>
      <c r="P3" s="17"/>
      <c r="Q3" s="17"/>
      <c r="R3" s="17"/>
      <c r="S3" s="17"/>
      <c r="T3" s="17"/>
      <c r="U3" s="250"/>
      <c r="V3" s="17"/>
      <c r="W3" s="17"/>
    </row>
    <row r="5" spans="1:83" ht="15" customHeight="1">
      <c r="D5" s="231"/>
      <c r="E5" s="233"/>
    </row>
    <row r="7" spans="1:83">
      <c r="A7" s="17" t="s">
        <v>245</v>
      </c>
      <c r="B7" s="17"/>
      <c r="C7" s="17"/>
      <c r="D7" s="17"/>
      <c r="E7" s="17"/>
      <c r="F7" s="17"/>
      <c r="G7" s="17"/>
      <c r="H7" s="17"/>
      <c r="I7" s="17"/>
      <c r="J7" s="17"/>
      <c r="K7" s="17"/>
      <c r="L7" s="17"/>
      <c r="M7" s="17"/>
      <c r="N7" s="17"/>
      <c r="O7" s="17"/>
      <c r="P7" s="17"/>
      <c r="Q7" s="17"/>
      <c r="R7" s="17"/>
      <c r="S7" s="17"/>
      <c r="T7" s="17"/>
      <c r="U7" s="250"/>
      <c r="V7" s="17"/>
      <c r="W7" s="17"/>
    </row>
    <row r="9" spans="1:83" s="78" customFormat="1" ht="15" customHeight="1">
      <c r="C9" s="109"/>
      <c r="D9" s="231"/>
      <c r="E9" s="232"/>
      <c r="U9" s="248"/>
    </row>
    <row r="13" spans="1:83">
      <c r="A13" s="17" t="s">
        <v>174</v>
      </c>
      <c r="B13" s="17"/>
      <c r="C13" s="17"/>
      <c r="D13" s="17"/>
      <c r="E13" s="17"/>
      <c r="F13" s="17"/>
      <c r="G13" s="17"/>
      <c r="H13" s="17"/>
      <c r="I13" s="17"/>
      <c r="J13" s="17"/>
      <c r="K13" s="17"/>
      <c r="L13" s="17"/>
      <c r="M13" s="17"/>
      <c r="N13" s="17"/>
      <c r="O13" s="17"/>
      <c r="P13" s="17"/>
      <c r="Q13" s="17"/>
      <c r="R13" s="17"/>
      <c r="S13" s="17"/>
      <c r="T13" s="17"/>
      <c r="U13" s="250"/>
      <c r="V13" s="17"/>
      <c r="W13" s="17"/>
    </row>
    <row r="14" spans="1:83">
      <c r="D14" s="309"/>
      <c r="E14" s="309"/>
      <c r="F14" s="309"/>
      <c r="G14" s="309"/>
      <c r="H14" s="309"/>
      <c r="I14" s="309"/>
      <c r="J14" s="309"/>
      <c r="K14" s="309"/>
      <c r="L14" s="309"/>
    </row>
    <row r="15" spans="1:83" s="66" customFormat="1" ht="15" customHeight="1">
      <c r="A15" s="36"/>
      <c r="B15" s="180" t="s">
        <v>150</v>
      </c>
      <c r="C15" s="480"/>
      <c r="D15" s="407">
        <v>1</v>
      </c>
      <c r="E15" s="481"/>
      <c r="F15" s="310"/>
      <c r="G15" s="174">
        <v>0</v>
      </c>
      <c r="H15" s="311"/>
      <c r="I15" s="176"/>
      <c r="J15" s="312" t="s">
        <v>256</v>
      </c>
      <c r="K15" s="202"/>
      <c r="L15" s="223"/>
      <c r="M15" s="301">
        <f>mergeValue(H15)</f>
        <v>0</v>
      </c>
      <c r="N15" s="292"/>
      <c r="O15" s="292"/>
      <c r="P15" s="301" t="str">
        <f t="array" ref="P15">IF(ISERROR(MATCH(MID(Q15,1,250),MID(note_ter,1,250),0)),"n","y")</f>
        <v>y</v>
      </c>
      <c r="Q15" s="292"/>
      <c r="R15" s="301" t="str">
        <f>K15&amp;"("&amp;L15&amp;")"</f>
        <v>()</v>
      </c>
      <c r="S15" s="180"/>
      <c r="T15" s="180"/>
      <c r="U15" s="240"/>
      <c r="V15" s="180"/>
      <c r="W15" s="180"/>
      <c r="X15" s="180"/>
      <c r="Y15" s="119"/>
      <c r="Z15" s="119"/>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119"/>
      <c r="BW15" s="119"/>
      <c r="BX15" s="119"/>
      <c r="BY15" s="119"/>
      <c r="BZ15" s="119"/>
      <c r="CA15" s="119"/>
      <c r="CB15" s="119"/>
      <c r="CC15" s="119"/>
      <c r="CD15" s="119"/>
      <c r="CE15" s="119"/>
    </row>
    <row r="16" spans="1:83" s="66" customFormat="1" ht="15" customHeight="1">
      <c r="A16" s="36"/>
      <c r="B16" s="36"/>
      <c r="C16" s="480"/>
      <c r="D16" s="407"/>
      <c r="E16" s="481"/>
      <c r="F16" s="176"/>
      <c r="G16" s="186"/>
      <c r="H16" s="202" t="s">
        <v>50</v>
      </c>
      <c r="I16" s="186"/>
      <c r="J16" s="186"/>
      <c r="K16" s="222"/>
      <c r="L16" s="223"/>
      <c r="M16" s="292"/>
      <c r="N16" s="292"/>
      <c r="O16" s="292"/>
      <c r="P16" s="292"/>
      <c r="Q16" s="301"/>
      <c r="R16" s="292"/>
      <c r="S16" s="180"/>
      <c r="T16" s="180"/>
      <c r="U16" s="240"/>
      <c r="V16" s="180"/>
      <c r="W16" s="180"/>
      <c r="X16" s="180"/>
      <c r="Y16" s="119"/>
      <c r="Z16" s="119"/>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119"/>
      <c r="BW16" s="119"/>
      <c r="BX16" s="119"/>
      <c r="BY16" s="119"/>
      <c r="BZ16" s="119"/>
      <c r="CA16" s="119"/>
      <c r="CB16" s="119"/>
      <c r="CC16" s="119"/>
      <c r="CD16" s="119"/>
      <c r="CE16" s="119"/>
    </row>
    <row r="17" spans="1:83">
      <c r="Q17" s="234"/>
    </row>
    <row r="18" spans="1:83">
      <c r="A18" s="17" t="s">
        <v>175</v>
      </c>
      <c r="B18" s="17"/>
      <c r="C18" s="17"/>
      <c r="D18" s="17"/>
      <c r="E18" s="17"/>
      <c r="F18" s="17"/>
      <c r="G18" s="17"/>
      <c r="H18" s="17"/>
      <c r="I18" s="17"/>
      <c r="J18" s="17"/>
      <c r="K18" s="17"/>
      <c r="L18" s="17"/>
      <c r="M18" s="17"/>
      <c r="N18" s="17"/>
      <c r="O18" s="17"/>
      <c r="P18" s="17"/>
      <c r="Q18" s="235"/>
      <c r="R18" s="17"/>
      <c r="S18" s="17"/>
      <c r="T18" s="17"/>
      <c r="U18" s="250"/>
      <c r="V18" s="17"/>
      <c r="W18" s="17"/>
    </row>
    <row r="19" spans="1:83">
      <c r="F19" s="309"/>
      <c r="G19" s="309"/>
      <c r="H19" s="309"/>
      <c r="I19" s="309"/>
      <c r="J19" s="309"/>
      <c r="K19" s="309"/>
      <c r="L19" s="309"/>
      <c r="Q19" s="234"/>
    </row>
    <row r="20" spans="1:83" s="66" customFormat="1" ht="15" customHeight="1">
      <c r="A20" s="36"/>
      <c r="B20" s="180" t="s">
        <v>150</v>
      </c>
      <c r="C20" s="482"/>
      <c r="D20" s="71"/>
      <c r="E20" s="313"/>
      <c r="F20" s="483"/>
      <c r="G20" s="407">
        <v>0</v>
      </c>
      <c r="H20" s="404"/>
      <c r="I20" s="176"/>
      <c r="J20" s="312" t="s">
        <v>256</v>
      </c>
      <c r="K20" s="202"/>
      <c r="L20" s="223"/>
      <c r="M20" s="301">
        <f>mergeValue(H20)</f>
        <v>0</v>
      </c>
      <c r="N20" s="292"/>
      <c r="O20" s="292"/>
      <c r="P20" s="292"/>
      <c r="Q20" s="292"/>
      <c r="R20" s="301" t="str">
        <f>K20&amp;"("&amp;L20&amp;")"</f>
        <v>()</v>
      </c>
      <c r="S20" s="180"/>
      <c r="T20" s="180"/>
      <c r="U20" s="240"/>
      <c r="V20" s="180"/>
      <c r="W20" s="180"/>
      <c r="X20" s="180"/>
      <c r="Y20" s="119"/>
      <c r="Z20" s="119"/>
      <c r="AA20" s="252"/>
      <c r="AB20" s="252"/>
      <c r="AC20" s="252"/>
      <c r="AD20" s="252"/>
      <c r="AE20" s="252"/>
      <c r="AF20" s="252"/>
      <c r="AG20" s="252"/>
      <c r="AH20" s="252"/>
      <c r="AI20" s="252"/>
      <c r="AJ20" s="252"/>
      <c r="AK20" s="252"/>
      <c r="AL20" s="252"/>
      <c r="AM20" s="252"/>
      <c r="AN20" s="252"/>
      <c r="AO20" s="252"/>
      <c r="AP20" s="252"/>
      <c r="AQ20" s="252"/>
      <c r="AR20" s="252"/>
      <c r="AS20" s="252"/>
      <c r="AT20" s="252"/>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119"/>
      <c r="BW20" s="119"/>
      <c r="BX20" s="119"/>
      <c r="BY20" s="119"/>
      <c r="BZ20" s="119"/>
      <c r="CA20" s="119"/>
      <c r="CB20" s="119"/>
      <c r="CC20" s="119"/>
      <c r="CD20" s="119"/>
      <c r="CE20" s="119"/>
    </row>
    <row r="21" spans="1:83" s="66" customFormat="1" ht="15" customHeight="1">
      <c r="A21" s="36"/>
      <c r="B21" s="36"/>
      <c r="C21" s="482"/>
      <c r="D21" s="71"/>
      <c r="E21" s="313"/>
      <c r="F21" s="483"/>
      <c r="G21" s="407"/>
      <c r="H21" s="404"/>
      <c r="I21" s="186"/>
      <c r="J21" s="186"/>
      <c r="K21" s="202" t="s">
        <v>49</v>
      </c>
      <c r="L21" s="223"/>
      <c r="M21" s="292"/>
      <c r="N21" s="292"/>
      <c r="O21" s="292"/>
      <c r="P21" s="292"/>
      <c r="Q21" s="301"/>
      <c r="R21" s="292"/>
      <c r="S21" s="180"/>
      <c r="T21" s="180"/>
      <c r="U21" s="240"/>
      <c r="V21" s="180"/>
      <c r="W21" s="180"/>
      <c r="X21" s="180"/>
      <c r="Y21" s="119"/>
      <c r="Z21" s="119"/>
      <c r="AA21" s="252"/>
      <c r="AB21" s="252"/>
      <c r="AC21" s="252"/>
      <c r="AD21" s="252"/>
      <c r="AE21" s="252"/>
      <c r="AF21" s="252"/>
      <c r="AG21" s="252"/>
      <c r="AH21" s="252"/>
      <c r="AI21" s="252"/>
      <c r="AJ21" s="252"/>
      <c r="AK21" s="252"/>
      <c r="AL21" s="252"/>
      <c r="AM21" s="252"/>
      <c r="AN21" s="252"/>
      <c r="AO21" s="252"/>
      <c r="AP21" s="252"/>
      <c r="AQ21" s="252"/>
      <c r="AR21" s="252"/>
      <c r="AS21" s="252"/>
      <c r="AT21" s="252"/>
      <c r="AU21" s="252"/>
      <c r="AV21" s="252"/>
      <c r="AW21" s="252"/>
      <c r="AX21" s="252"/>
      <c r="AY21" s="252"/>
      <c r="AZ21" s="252"/>
      <c r="BA21" s="252"/>
      <c r="BB21" s="252"/>
      <c r="BC21" s="252"/>
      <c r="BD21" s="252"/>
      <c r="BE21" s="252"/>
      <c r="BF21" s="252"/>
      <c r="BG21" s="252"/>
      <c r="BH21" s="252"/>
      <c r="BI21" s="252"/>
      <c r="BJ21" s="252"/>
      <c r="BK21" s="252"/>
      <c r="BL21" s="252"/>
      <c r="BM21" s="252"/>
      <c r="BN21" s="252"/>
      <c r="BO21" s="252"/>
      <c r="BP21" s="252"/>
      <c r="BQ21" s="252"/>
      <c r="BR21" s="252"/>
      <c r="BS21" s="252"/>
      <c r="BT21" s="252"/>
      <c r="BU21" s="252"/>
      <c r="BV21" s="119"/>
      <c r="BW21" s="119"/>
      <c r="BX21" s="119"/>
      <c r="BY21" s="119"/>
      <c r="BZ21" s="119"/>
      <c r="CA21" s="119"/>
      <c r="CB21" s="119"/>
      <c r="CC21" s="119"/>
      <c r="CD21" s="119"/>
      <c r="CE21" s="119"/>
    </row>
    <row r="22" spans="1:83">
      <c r="Q22" s="234"/>
    </row>
    <row r="23" spans="1:83">
      <c r="A23" s="17" t="s">
        <v>176</v>
      </c>
      <c r="B23" s="17"/>
      <c r="C23" s="17"/>
      <c r="D23" s="17"/>
      <c r="E23" s="17"/>
      <c r="F23" s="17"/>
      <c r="G23" s="17"/>
      <c r="H23" s="17"/>
      <c r="I23" s="17"/>
      <c r="J23" s="17"/>
      <c r="K23" s="17"/>
      <c r="L23" s="17"/>
      <c r="M23" s="17"/>
      <c r="N23" s="17"/>
      <c r="O23" s="17"/>
      <c r="P23" s="17"/>
      <c r="Q23" s="235"/>
      <c r="R23" s="17"/>
      <c r="S23" s="17"/>
      <c r="T23" s="17"/>
      <c r="U23" s="250"/>
      <c r="V23" s="17"/>
      <c r="W23" s="17"/>
    </row>
    <row r="24" spans="1:83">
      <c r="Q24" s="234"/>
    </row>
    <row r="25" spans="1:83" s="66" customFormat="1" ht="15" customHeight="1">
      <c r="A25" s="36"/>
      <c r="B25" s="180" t="s">
        <v>150</v>
      </c>
      <c r="C25" s="314"/>
      <c r="D25" s="56"/>
      <c r="E25" s="112"/>
      <c r="F25" s="56"/>
      <c r="G25" s="56"/>
      <c r="H25" s="56"/>
      <c r="I25" s="185"/>
      <c r="J25" s="174">
        <v>0</v>
      </c>
      <c r="K25" s="315"/>
      <c r="L25" s="181"/>
      <c r="M25" s="301">
        <f>mergeValue(H25)</f>
        <v>0</v>
      </c>
      <c r="N25" s="292"/>
      <c r="O25" s="292"/>
      <c r="P25" s="292"/>
      <c r="Q25" s="292"/>
      <c r="R25" s="301" t="str">
        <f>K25&amp;" ("&amp;L25&amp;")"</f>
        <v xml:space="preserve"> ()</v>
      </c>
      <c r="S25" s="180"/>
      <c r="T25" s="180"/>
      <c r="U25" s="240"/>
      <c r="V25" s="180"/>
      <c r="W25" s="180"/>
      <c r="X25" s="180"/>
      <c r="Y25" s="119"/>
      <c r="Z25" s="119"/>
      <c r="AA25" s="252"/>
      <c r="AB25" s="252"/>
      <c r="AC25" s="252"/>
      <c r="AD25" s="252"/>
      <c r="AE25" s="252"/>
      <c r="AF25" s="252"/>
      <c r="AG25" s="252"/>
      <c r="AH25" s="252"/>
      <c r="AI25" s="252"/>
      <c r="AJ25" s="252"/>
      <c r="AK25" s="252"/>
      <c r="AL25" s="252"/>
      <c r="AM25" s="252"/>
      <c r="AN25" s="252"/>
      <c r="AO25" s="252"/>
      <c r="AP25" s="252"/>
      <c r="AQ25" s="252"/>
      <c r="AR25" s="252"/>
      <c r="AS25" s="252"/>
      <c r="AT25" s="252"/>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2"/>
      <c r="BU25" s="252"/>
      <c r="BV25" s="119"/>
      <c r="BW25" s="119"/>
      <c r="BX25" s="119"/>
      <c r="BY25" s="119"/>
      <c r="BZ25" s="119"/>
      <c r="CA25" s="119"/>
      <c r="CB25" s="119"/>
      <c r="CC25" s="119"/>
      <c r="CD25" s="119"/>
      <c r="CE25" s="119"/>
    </row>
    <row r="26" spans="1:83" customFormat="1" ht="17.100000000000001" customHeight="1"/>
    <row r="27" spans="1:83">
      <c r="A27" s="17" t="s">
        <v>156</v>
      </c>
      <c r="B27" s="17"/>
      <c r="C27" s="17"/>
      <c r="D27" s="17"/>
      <c r="E27" s="17"/>
      <c r="F27" s="17"/>
      <c r="G27" s="17"/>
      <c r="H27" s="17"/>
      <c r="I27" s="17"/>
      <c r="J27" s="17"/>
      <c r="K27" s="17"/>
      <c r="L27" s="17"/>
      <c r="M27" s="17"/>
      <c r="N27" s="17"/>
      <c r="O27" s="17"/>
      <c r="P27" s="17"/>
      <c r="Q27" s="17"/>
      <c r="R27" s="17"/>
      <c r="S27" s="17"/>
      <c r="T27" s="17"/>
      <c r="U27" s="250"/>
      <c r="V27" s="17"/>
      <c r="W27" s="17"/>
    </row>
    <row r="29" spans="1:83" s="169" customFormat="1" ht="15" customHeight="1">
      <c r="A29" s="56"/>
      <c r="B29" s="56"/>
      <c r="C29" s="71"/>
      <c r="D29" s="441" t="s">
        <v>26</v>
      </c>
      <c r="E29" s="440"/>
      <c r="F29" s="440" t="s">
        <v>19</v>
      </c>
      <c r="G29" s="443"/>
      <c r="H29" s="407">
        <v>1</v>
      </c>
      <c r="I29" s="478"/>
      <c r="J29" s="440" t="s">
        <v>19</v>
      </c>
      <c r="K29" s="190"/>
      <c r="L29" s="185" t="s">
        <v>26</v>
      </c>
      <c r="M29" s="206"/>
      <c r="N29" s="162"/>
      <c r="O29" s="162"/>
      <c r="P29" s="162"/>
      <c r="Q29" s="162"/>
      <c r="R29" s="162"/>
      <c r="S29" s="162"/>
      <c r="T29" s="162"/>
      <c r="U29" s="245"/>
      <c r="V29" s="162"/>
      <c r="W29" s="162"/>
      <c r="X29" s="183"/>
      <c r="Y29" s="183" t="s">
        <v>146</v>
      </c>
      <c r="Z29" s="183">
        <v>1705000</v>
      </c>
      <c r="AA29" s="183"/>
      <c r="AB29" s="183"/>
      <c r="AC29" s="183"/>
      <c r="AD29" s="183"/>
      <c r="AE29" s="183"/>
      <c r="AF29" s="183"/>
      <c r="AG29" s="183"/>
      <c r="AH29" s="183"/>
      <c r="AI29" s="183"/>
      <c r="AJ29" s="183"/>
      <c r="AK29" s="183"/>
      <c r="AL29" s="183"/>
    </row>
    <row r="30" spans="1:83" s="169" customFormat="1" ht="15" customHeight="1">
      <c r="A30" s="56"/>
      <c r="B30" s="56"/>
      <c r="C30" s="71"/>
      <c r="D30" s="441"/>
      <c r="E30" s="440"/>
      <c r="F30" s="440"/>
      <c r="G30" s="444"/>
      <c r="H30" s="407"/>
      <c r="I30" s="479"/>
      <c r="J30" s="440"/>
      <c r="K30" s="176"/>
      <c r="L30" s="186"/>
      <c r="M30" s="205" t="s">
        <v>344</v>
      </c>
      <c r="N30" s="162"/>
      <c r="O30" s="162"/>
      <c r="P30" s="162"/>
      <c r="Q30" s="162"/>
      <c r="R30" s="162"/>
      <c r="S30" s="162"/>
      <c r="T30" s="162"/>
      <c r="U30" s="245"/>
      <c r="V30" s="162"/>
      <c r="W30" s="162"/>
      <c r="X30" s="183"/>
      <c r="Y30" s="183"/>
      <c r="Z30" s="183"/>
      <c r="AA30" s="183"/>
      <c r="AB30" s="183"/>
      <c r="AC30" s="183"/>
      <c r="AD30" s="183"/>
      <c r="AE30" s="183"/>
      <c r="AF30" s="183"/>
      <c r="AG30" s="183"/>
      <c r="AH30" s="183"/>
      <c r="AI30" s="183"/>
      <c r="AJ30" s="183"/>
      <c r="AK30" s="183"/>
      <c r="AL30" s="183"/>
    </row>
    <row r="31" spans="1:83" s="169" customFormat="1" ht="15" customHeight="1">
      <c r="A31" s="56"/>
      <c r="B31" s="56"/>
      <c r="C31" s="71"/>
      <c r="D31" s="441"/>
      <c r="E31" s="440"/>
      <c r="F31" s="440"/>
      <c r="G31" s="176"/>
      <c r="H31" s="186"/>
      <c r="I31" s="182" t="s">
        <v>204</v>
      </c>
      <c r="J31" s="186"/>
      <c r="K31" s="186"/>
      <c r="L31" s="186"/>
      <c r="M31" s="187"/>
      <c r="N31" s="162"/>
      <c r="O31" s="162"/>
      <c r="P31" s="162"/>
      <c r="Q31" s="162"/>
      <c r="R31" s="162"/>
      <c r="S31" s="162"/>
      <c r="T31" s="162"/>
      <c r="U31" s="245"/>
      <c r="V31" s="162"/>
      <c r="W31" s="162"/>
      <c r="X31" s="183"/>
      <c r="Y31" s="183"/>
      <c r="Z31" s="183"/>
      <c r="AA31" s="183"/>
      <c r="AB31" s="183"/>
      <c r="AC31" s="183"/>
      <c r="AD31" s="183"/>
      <c r="AE31" s="183"/>
      <c r="AF31" s="183"/>
      <c r="AG31" s="183"/>
      <c r="AH31" s="183"/>
      <c r="AI31" s="183"/>
      <c r="AJ31" s="183"/>
      <c r="AK31" s="183"/>
      <c r="AL31" s="183"/>
    </row>
    <row r="33" spans="1:38">
      <c r="A33" s="17" t="s">
        <v>169</v>
      </c>
      <c r="B33" s="17"/>
      <c r="C33" s="17"/>
      <c r="D33" s="17"/>
      <c r="E33" s="17"/>
      <c r="F33" s="17"/>
      <c r="G33" s="17"/>
      <c r="H33" s="17"/>
      <c r="I33" s="17"/>
      <c r="J33" s="17"/>
      <c r="K33" s="17"/>
      <c r="L33" s="17"/>
      <c r="M33" s="17"/>
      <c r="N33" s="17"/>
      <c r="O33" s="17"/>
      <c r="P33" s="17"/>
      <c r="Q33" s="17"/>
      <c r="R33" s="17"/>
      <c r="S33" s="17"/>
      <c r="T33" s="17"/>
      <c r="U33" s="250"/>
      <c r="V33" s="17"/>
      <c r="W33" s="17"/>
    </row>
    <row r="35" spans="1:38" s="169" customFormat="1" ht="15" customHeight="1">
      <c r="A35" s="56"/>
      <c r="B35" s="56"/>
      <c r="C35" s="71"/>
      <c r="D35" s="56"/>
      <c r="E35" s="56"/>
      <c r="F35" s="56"/>
      <c r="G35" s="484"/>
      <c r="H35" s="407">
        <v>1</v>
      </c>
      <c r="I35" s="476"/>
      <c r="J35" s="440" t="s">
        <v>19</v>
      </c>
      <c r="K35" s="190"/>
      <c r="L35" s="185" t="s">
        <v>26</v>
      </c>
      <c r="M35" s="206"/>
      <c r="N35" s="162"/>
      <c r="O35" s="162"/>
      <c r="P35" s="162"/>
      <c r="Q35" s="162"/>
      <c r="R35" s="162"/>
      <c r="S35" s="162"/>
      <c r="T35" s="162"/>
      <c r="U35" s="245"/>
      <c r="V35" s="162"/>
      <c r="W35" s="162"/>
      <c r="X35" s="183"/>
      <c r="Y35" s="183" t="s">
        <v>146</v>
      </c>
      <c r="Z35" s="183">
        <v>1705000</v>
      </c>
      <c r="AA35" s="183"/>
      <c r="AB35" s="183"/>
      <c r="AC35" s="183"/>
      <c r="AD35" s="183"/>
      <c r="AE35" s="183"/>
      <c r="AF35" s="183"/>
      <c r="AG35" s="183"/>
      <c r="AH35" s="183"/>
      <c r="AI35" s="183"/>
      <c r="AJ35" s="183"/>
      <c r="AK35" s="183"/>
      <c r="AL35" s="183"/>
    </row>
    <row r="36" spans="1:38" s="169" customFormat="1" ht="15" customHeight="1">
      <c r="A36" s="56"/>
      <c r="B36" s="56"/>
      <c r="C36" s="71"/>
      <c r="D36" s="56"/>
      <c r="E36" s="56"/>
      <c r="F36" s="56"/>
      <c r="G36" s="485"/>
      <c r="H36" s="407"/>
      <c r="I36" s="477"/>
      <c r="J36" s="440"/>
      <c r="K36" s="176"/>
      <c r="L36" s="186"/>
      <c r="M36" s="205" t="s">
        <v>344</v>
      </c>
      <c r="N36" s="162"/>
      <c r="O36" s="162"/>
      <c r="P36" s="162"/>
      <c r="Q36" s="162"/>
      <c r="R36" s="162"/>
      <c r="S36" s="162"/>
      <c r="T36" s="162"/>
      <c r="U36" s="245"/>
      <c r="V36" s="162"/>
      <c r="W36" s="162"/>
      <c r="X36" s="183"/>
      <c r="Y36" s="183"/>
      <c r="Z36" s="183"/>
      <c r="AA36" s="183"/>
      <c r="AB36" s="183"/>
      <c r="AC36" s="183"/>
      <c r="AD36" s="183"/>
      <c r="AE36" s="183"/>
      <c r="AF36" s="183"/>
      <c r="AG36" s="183"/>
      <c r="AH36" s="183"/>
      <c r="AI36" s="183"/>
      <c r="AJ36" s="183"/>
      <c r="AK36" s="183"/>
      <c r="AL36" s="183"/>
    </row>
    <row r="37" spans="1:38">
      <c r="K37" s="186"/>
      <c r="L37" s="186"/>
      <c r="M37" s="187"/>
    </row>
    <row r="38" spans="1:38">
      <c r="A38" s="17" t="s">
        <v>170</v>
      </c>
      <c r="B38" s="17"/>
      <c r="C38" s="17"/>
      <c r="D38" s="17"/>
      <c r="E38" s="17"/>
      <c r="F38" s="17"/>
      <c r="G38" s="17"/>
      <c r="H38" s="17"/>
      <c r="I38" s="17"/>
      <c r="J38" s="17"/>
      <c r="K38" s="17"/>
      <c r="L38" s="17"/>
      <c r="M38" s="17"/>
      <c r="N38" s="17"/>
      <c r="O38" s="17"/>
      <c r="P38" s="17"/>
      <c r="Q38" s="17"/>
      <c r="R38" s="17"/>
      <c r="S38" s="17"/>
      <c r="T38" s="17"/>
      <c r="U38" s="250"/>
      <c r="V38" s="17"/>
      <c r="W38" s="17"/>
    </row>
    <row r="40" spans="1:38" s="169" customFormat="1" ht="15" customHeight="1">
      <c r="A40" s="56"/>
      <c r="B40" s="56"/>
      <c r="C40" s="71"/>
      <c r="D40" s="56"/>
      <c r="E40" s="56"/>
      <c r="F40" s="56"/>
      <c r="G40" s="56"/>
      <c r="H40" s="56"/>
      <c r="I40" s="56"/>
      <c r="J40" s="56"/>
      <c r="K40" s="189"/>
      <c r="L40" s="185" t="s">
        <v>26</v>
      </c>
      <c r="M40" s="207"/>
      <c r="N40" s="230"/>
      <c r="O40" s="162"/>
      <c r="P40" s="162"/>
      <c r="Q40" s="162"/>
      <c r="R40" s="162"/>
      <c r="S40" s="162"/>
      <c r="T40" s="162"/>
      <c r="U40" s="245"/>
      <c r="V40" s="162"/>
      <c r="W40" s="162"/>
      <c r="X40" s="183"/>
      <c r="Y40" s="183" t="s">
        <v>146</v>
      </c>
      <c r="Z40" s="183">
        <v>1705000</v>
      </c>
      <c r="AA40" s="183"/>
      <c r="AB40" s="183"/>
      <c r="AC40" s="183"/>
      <c r="AD40" s="183"/>
      <c r="AE40" s="183"/>
      <c r="AF40" s="183"/>
      <c r="AG40" s="183"/>
      <c r="AH40" s="183"/>
      <c r="AI40" s="183"/>
      <c r="AJ40" s="183"/>
      <c r="AK40" s="183"/>
      <c r="AL40" s="183"/>
    </row>
    <row r="43" spans="1:38" s="17" customFormat="1" ht="17.100000000000001" customHeight="1">
      <c r="A43" s="17" t="s">
        <v>123</v>
      </c>
    </row>
    <row r="44" spans="1:38" customFormat="1" ht="17.100000000000001" customHeight="1"/>
    <row r="45" spans="1:38" s="149" customFormat="1" ht="14.25">
      <c r="A45" s="279" t="s">
        <v>1</v>
      </c>
      <c r="B45" s="265" t="s">
        <v>145</v>
      </c>
      <c r="C45" s="266"/>
      <c r="D45" s="267"/>
      <c r="E45" s="268"/>
      <c r="F45" s="269"/>
      <c r="G45" s="269"/>
      <c r="H45" s="269"/>
      <c r="I45" s="270"/>
      <c r="J45" s="271"/>
      <c r="K45" s="280"/>
      <c r="M45" s="272" t="str">
        <f>IF(ISERROR(INDEX(kind_of_nameforms,MATCH(E45,kind_of_forms,0),1)),"",INDEX(kind_of_nameforms,MATCH(E45,kind_of_forms,0),1))</f>
        <v/>
      </c>
      <c r="N45" s="291"/>
    </row>
    <row r="46" spans="1:38" customFormat="1" ht="17.100000000000001" customHeight="1"/>
    <row r="47" spans="1:38" s="17" customFormat="1" ht="17.100000000000001" customHeight="1">
      <c r="A47" s="17" t="s">
        <v>285</v>
      </c>
      <c r="B47" s="17" t="s">
        <v>286</v>
      </c>
      <c r="C47" s="17" t="s">
        <v>287</v>
      </c>
      <c r="D47" s="17" t="s">
        <v>288</v>
      </c>
    </row>
    <row r="48" spans="1:38" ht="17.100000000000001" customHeight="1">
      <c r="U48" s="56"/>
    </row>
    <row r="49" spans="1:21" s="110" customFormat="1">
      <c r="D49" s="348"/>
      <c r="E49" s="309"/>
      <c r="F49" s="309"/>
      <c r="G49" s="309"/>
      <c r="U49" s="246"/>
    </row>
    <row r="50" spans="1:21">
      <c r="C50" s="119"/>
      <c r="D50" s="454" t="s">
        <v>247</v>
      </c>
      <c r="E50" s="455"/>
      <c r="F50" s="455"/>
      <c r="G50" s="456"/>
    </row>
    <row r="51" spans="1:21" s="18" customFormat="1" ht="11.25" customHeight="1">
      <c r="A51" s="32"/>
      <c r="C51" s="37"/>
      <c r="D51" s="457" t="s">
        <v>236</v>
      </c>
      <c r="E51" s="457"/>
      <c r="F51" s="457"/>
      <c r="G51" s="458" t="s">
        <v>237</v>
      </c>
      <c r="H51" s="180"/>
      <c r="R51" s="239"/>
    </row>
    <row r="52" spans="1:21" s="18" customFormat="1" ht="11.25" customHeight="1">
      <c r="A52" s="32"/>
      <c r="C52" s="37"/>
      <c r="D52" s="325" t="s">
        <v>25</v>
      </c>
      <c r="E52" s="326" t="s">
        <v>261</v>
      </c>
      <c r="F52" s="327" t="s">
        <v>226</v>
      </c>
      <c r="G52" s="459"/>
      <c r="H52" s="180"/>
      <c r="R52" s="239"/>
    </row>
    <row r="53" spans="1:21" s="18" customFormat="1" ht="12" customHeight="1">
      <c r="A53" s="32"/>
      <c r="C53" s="37"/>
      <c r="D53" s="344" t="s">
        <v>26</v>
      </c>
      <c r="E53" s="328">
        <v>2</v>
      </c>
      <c r="F53" s="329">
        <v>3</v>
      </c>
      <c r="G53" s="330">
        <v>4</v>
      </c>
      <c r="H53" s="180"/>
      <c r="R53" s="239"/>
    </row>
    <row r="54" spans="1:21" s="18" customFormat="1">
      <c r="A54" s="32"/>
      <c r="C54" s="37"/>
      <c r="D54" s="323">
        <v>1</v>
      </c>
      <c r="E54" s="332" t="s">
        <v>268</v>
      </c>
      <c r="F54" s="356" t="str">
        <f>IF(form_up_date="","",form_up_date)</f>
        <v>03.10.2022</v>
      </c>
      <c r="G54" s="358" t="s">
        <v>269</v>
      </c>
      <c r="H54" s="180"/>
      <c r="R54" s="239"/>
    </row>
    <row r="55" spans="1:21" s="18" customFormat="1" ht="45">
      <c r="A55" s="32"/>
      <c r="C55" s="37"/>
      <c r="D55" s="323" t="s">
        <v>280</v>
      </c>
      <c r="E55" s="332" t="s">
        <v>270</v>
      </c>
      <c r="F55" s="356"/>
      <c r="G55" s="333" t="s">
        <v>342</v>
      </c>
      <c r="H55" s="180"/>
      <c r="R55" s="239"/>
    </row>
    <row r="56" spans="1:21" s="18" customFormat="1">
      <c r="A56" s="32"/>
      <c r="C56" s="37"/>
      <c r="D56" s="323" t="s">
        <v>281</v>
      </c>
      <c r="E56" s="332" t="s">
        <v>271</v>
      </c>
      <c r="F56" s="356"/>
      <c r="G56" s="358" t="s">
        <v>272</v>
      </c>
      <c r="H56" s="180"/>
      <c r="R56" s="239"/>
    </row>
    <row r="57" spans="1:21" s="18" customFormat="1">
      <c r="A57" s="32"/>
      <c r="C57" s="37"/>
      <c r="D57" s="323" t="s">
        <v>282</v>
      </c>
      <c r="E57" s="332" t="s">
        <v>273</v>
      </c>
      <c r="F57" s="357" t="s">
        <v>274</v>
      </c>
      <c r="G57" s="333"/>
      <c r="H57" s="180"/>
      <c r="R57" s="239"/>
    </row>
    <row r="58" spans="1:21" s="18" customFormat="1">
      <c r="A58" s="32"/>
      <c r="C58" s="37"/>
      <c r="D58" s="331" t="str">
        <f>D57&amp;".1"</f>
        <v>4.1.1</v>
      </c>
      <c r="E58" s="334" t="s">
        <v>3</v>
      </c>
      <c r="F58" s="356" t="str">
        <f>IF(region_name="","",region_name)</f>
        <v>Костромская область</v>
      </c>
      <c r="G58" s="358" t="s">
        <v>275</v>
      </c>
      <c r="H58" s="180"/>
      <c r="R58" s="239"/>
    </row>
    <row r="59" spans="1:21" s="18" customFormat="1" ht="22.5">
      <c r="A59" s="32"/>
      <c r="C59" s="37"/>
      <c r="D59" s="323" t="s">
        <v>283</v>
      </c>
      <c r="E59" s="335" t="s">
        <v>276</v>
      </c>
      <c r="F59" s="356"/>
      <c r="G59" s="360" t="s">
        <v>277</v>
      </c>
      <c r="H59" s="180"/>
      <c r="R59" s="239"/>
    </row>
    <row r="60" spans="1:21" s="18" customFormat="1" ht="56.25">
      <c r="A60" s="32"/>
      <c r="C60" s="37"/>
      <c r="D60" s="323" t="s">
        <v>284</v>
      </c>
      <c r="E60" s="336" t="s">
        <v>278</v>
      </c>
      <c r="F60" s="356"/>
      <c r="G60" s="343" t="s">
        <v>341</v>
      </c>
      <c r="H60" s="180"/>
      <c r="R60" s="239"/>
    </row>
  </sheetData>
  <dataConsolidate link="1"/>
  <mergeCells count="21">
    <mergeCell ref="H20:H21"/>
    <mergeCell ref="D51:F51"/>
    <mergeCell ref="G51:G52"/>
    <mergeCell ref="C15:C16"/>
    <mergeCell ref="D15:D16"/>
    <mergeCell ref="E15:E16"/>
    <mergeCell ref="C20:C21"/>
    <mergeCell ref="F20:F21"/>
    <mergeCell ref="G35:G36"/>
    <mergeCell ref="G20:G21"/>
    <mergeCell ref="D50:G50"/>
    <mergeCell ref="H35:H36"/>
    <mergeCell ref="I35:I36"/>
    <mergeCell ref="J35:J36"/>
    <mergeCell ref="I29:I30"/>
    <mergeCell ref="J29:J30"/>
    <mergeCell ref="D29:D31"/>
    <mergeCell ref="E29:E31"/>
    <mergeCell ref="F29:F31"/>
    <mergeCell ref="G29:G30"/>
    <mergeCell ref="H29:H30"/>
  </mergeCells>
  <phoneticPr fontId="8" type="noConversion"/>
  <dataValidations count="7">
    <dataValidation type="textLength" operator="lessThanOrEqual" allowBlank="1" showInputMessage="1" showErrorMessage="1" errorTitle="Ошибка" error="Допускается ввод не более 900 символов!" sqref="E5 E9 K45 F45:H45 E15:E16 E25">
      <formula1>900</formula1>
    </dataValidation>
    <dataValidation type="list" allowBlank="1" showInputMessage="1" showErrorMessage="1" sqref="I40">
      <formula1>DESCRIPTION_TERRITORY</formula1>
    </dataValidation>
    <dataValidation type="textLength" operator="lessThan" allowBlank="1" showInputMessage="1" showErrorMessage="1" error="Допускается ввод не более 900 символов!" sqref="M40 M29 M35">
      <formula1>900</formula1>
    </dataValidation>
    <dataValidation type="list" showInputMessage="1" showErrorMessage="1" errorTitle="Ошибка" error="Выберите значение из списка" prompt="Выберите значение из списка" sqref="I35:I36 I29:I30">
      <formula1>DESCRIPTION_TERRITORY</formula1>
    </dataValidation>
    <dataValidation type="list" allowBlank="1" showInputMessage="1" showErrorMessage="1" errorTitle="Ошибка" error="Выберите значение из списка" prompt="Выберите значение из списка" sqref="E45">
      <formula1>kind_of_forms</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4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45"/>
  </dataValidations>
  <pageMargins left="0.75" right="0.75" top="1" bottom="1" header="0.5" footer="0.5"/>
  <pageSetup paperSize="9" orientation="portrait" horizontalDpi="200" verticalDpi="200" r:id="rId1"/>
  <headerFooter alignWithMargins="0"/>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et_union_vert">
    <tabColor indexed="47"/>
  </sheetPr>
  <dimension ref="A1"/>
  <sheetViews>
    <sheetView showGridLines="0" zoomScaleNormal="100" workbookViewId="0"/>
  </sheetViews>
  <sheetFormatPr defaultColWidth="9.140625" defaultRowHeight="11.25"/>
  <cols>
    <col min="1" max="16384" width="9.140625" style="56"/>
  </cols>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
  <dimension ref="A1:AG94"/>
  <sheetViews>
    <sheetView showGridLines="0" zoomScaleNormal="100" workbookViewId="0"/>
  </sheetViews>
  <sheetFormatPr defaultColWidth="9.140625" defaultRowHeight="11.25"/>
  <cols>
    <col min="1" max="1" width="3.28515625" style="56" customWidth="1"/>
    <col min="2" max="2" width="8.7109375" style="56" customWidth="1"/>
    <col min="3" max="3" width="22.28515625" style="56" customWidth="1"/>
    <col min="4" max="4" width="4.28515625" style="56" customWidth="1"/>
    <col min="5" max="6" width="4.42578125" style="56" customWidth="1"/>
    <col min="7" max="7" width="4.5703125" style="56" customWidth="1"/>
    <col min="8" max="25" width="4.42578125" style="56" customWidth="1"/>
    <col min="26" max="33" width="9.140625" style="119"/>
    <col min="34" max="16384" width="9.140625" style="56"/>
  </cols>
  <sheetData>
    <row r="1" spans="1:27" ht="10.5" customHeight="1">
      <c r="AA1" s="119" t="s">
        <v>68</v>
      </c>
    </row>
    <row r="2" spans="1:27" ht="16.5" customHeight="1">
      <c r="B2" s="396" t="str">
        <f>"Код шаблона: " &amp; GetCode()</f>
        <v>Код шаблона: FAS.JKH.OPEN.INFO.QUARTER.HVS</v>
      </c>
      <c r="C2" s="396"/>
      <c r="D2" s="396"/>
      <c r="E2" s="396"/>
      <c r="F2" s="396"/>
      <c r="G2" s="396"/>
      <c r="V2" s="110"/>
    </row>
    <row r="3" spans="1:27" ht="18" customHeight="1">
      <c r="B3" s="397" t="str">
        <f>"Версия " &amp; Getversion()</f>
        <v>Версия 1.0.1</v>
      </c>
      <c r="C3" s="397"/>
      <c r="H3" s="110"/>
      <c r="I3" s="110"/>
      <c r="J3" s="110"/>
      <c r="K3" s="110"/>
      <c r="L3" s="110"/>
      <c r="M3" s="110"/>
      <c r="N3" s="110"/>
      <c r="O3" s="110"/>
      <c r="P3" s="110"/>
      <c r="Q3" s="110"/>
      <c r="R3" s="110"/>
      <c r="V3" s="110"/>
      <c r="W3" s="110"/>
      <c r="X3" s="110"/>
      <c r="Y3" s="110"/>
    </row>
    <row r="4" spans="1:27" ht="6" customHeight="1">
      <c r="D4" s="110"/>
      <c r="E4" s="110"/>
      <c r="F4" s="110"/>
      <c r="G4" s="110"/>
      <c r="H4" s="110"/>
      <c r="I4" s="110"/>
      <c r="J4" s="110"/>
      <c r="K4" s="110"/>
      <c r="L4" s="110"/>
      <c r="M4" s="110"/>
      <c r="N4" s="110"/>
      <c r="O4" s="110"/>
      <c r="P4" s="110"/>
      <c r="Q4" s="110"/>
      <c r="R4" s="110"/>
      <c r="S4" s="110"/>
      <c r="T4" s="110"/>
      <c r="U4" s="110"/>
      <c r="V4" s="110"/>
      <c r="W4" s="110"/>
      <c r="X4" s="110"/>
      <c r="Y4" s="110"/>
    </row>
    <row r="5" spans="1:27" ht="32.25" customHeight="1">
      <c r="B5" s="398"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399"/>
      <c r="D5" s="399"/>
      <c r="E5" s="399"/>
      <c r="F5" s="399"/>
      <c r="G5" s="399"/>
      <c r="H5" s="399"/>
      <c r="I5" s="399"/>
      <c r="J5" s="399"/>
      <c r="K5" s="399"/>
      <c r="L5" s="399"/>
      <c r="M5" s="399"/>
      <c r="N5" s="399"/>
      <c r="O5" s="399"/>
      <c r="P5" s="399"/>
      <c r="Q5" s="399"/>
      <c r="R5" s="399"/>
      <c r="S5" s="399"/>
      <c r="T5" s="399"/>
      <c r="U5" s="399"/>
      <c r="V5" s="399"/>
      <c r="W5" s="399"/>
      <c r="X5" s="399"/>
      <c r="Y5" s="400"/>
    </row>
    <row r="6" spans="1:27" ht="9.75" customHeight="1">
      <c r="A6" s="110"/>
      <c r="B6" s="120"/>
      <c r="C6" s="121"/>
      <c r="D6" s="122"/>
      <c r="E6" s="122"/>
      <c r="F6" s="122"/>
      <c r="G6" s="122"/>
      <c r="H6" s="122"/>
      <c r="I6" s="122"/>
      <c r="J6" s="122"/>
      <c r="K6" s="122"/>
      <c r="L6" s="122"/>
      <c r="M6" s="122"/>
      <c r="N6" s="122"/>
      <c r="O6" s="122"/>
      <c r="P6" s="122"/>
      <c r="Q6" s="122"/>
      <c r="R6" s="122"/>
      <c r="S6" s="122"/>
      <c r="T6" s="122"/>
      <c r="U6" s="122"/>
      <c r="V6" s="122"/>
      <c r="W6" s="122"/>
      <c r="X6" s="122"/>
      <c r="Y6" s="113"/>
    </row>
    <row r="7" spans="1:27" ht="15" customHeight="1">
      <c r="A7" s="110"/>
      <c r="B7" s="123"/>
      <c r="C7" s="124"/>
      <c r="D7" s="125"/>
      <c r="E7" s="387" t="s">
        <v>227</v>
      </c>
      <c r="F7" s="387"/>
      <c r="G7" s="387"/>
      <c r="H7" s="387"/>
      <c r="I7" s="387"/>
      <c r="J7" s="387"/>
      <c r="K7" s="387"/>
      <c r="L7" s="387"/>
      <c r="M7" s="387"/>
      <c r="N7" s="387"/>
      <c r="O7" s="387"/>
      <c r="P7" s="387"/>
      <c r="Q7" s="387"/>
      <c r="R7" s="387"/>
      <c r="S7" s="387"/>
      <c r="T7" s="387"/>
      <c r="U7" s="387"/>
      <c r="V7" s="387"/>
      <c r="W7" s="387"/>
      <c r="X7" s="387"/>
      <c r="Y7" s="114"/>
    </row>
    <row r="8" spans="1:27" ht="15" customHeight="1">
      <c r="A8" s="110"/>
      <c r="B8" s="123"/>
      <c r="C8" s="124"/>
      <c r="D8" s="125"/>
      <c r="E8" s="387"/>
      <c r="F8" s="387"/>
      <c r="G8" s="387"/>
      <c r="H8" s="387"/>
      <c r="I8" s="387"/>
      <c r="J8" s="387"/>
      <c r="K8" s="387"/>
      <c r="L8" s="387"/>
      <c r="M8" s="387"/>
      <c r="N8" s="387"/>
      <c r="O8" s="387"/>
      <c r="P8" s="387"/>
      <c r="Q8" s="387"/>
      <c r="R8" s="387"/>
      <c r="S8" s="387"/>
      <c r="T8" s="387"/>
      <c r="U8" s="387"/>
      <c r="V8" s="387"/>
      <c r="W8" s="387"/>
      <c r="X8" s="387"/>
      <c r="Y8" s="114"/>
    </row>
    <row r="9" spans="1:27" ht="15" customHeight="1">
      <c r="A9" s="110"/>
      <c r="B9" s="123"/>
      <c r="C9" s="124"/>
      <c r="D9" s="125"/>
      <c r="E9" s="387"/>
      <c r="F9" s="387"/>
      <c r="G9" s="387"/>
      <c r="H9" s="387"/>
      <c r="I9" s="387"/>
      <c r="J9" s="387"/>
      <c r="K9" s="387"/>
      <c r="L9" s="387"/>
      <c r="M9" s="387"/>
      <c r="N9" s="387"/>
      <c r="O9" s="387"/>
      <c r="P9" s="387"/>
      <c r="Q9" s="387"/>
      <c r="R9" s="387"/>
      <c r="S9" s="387"/>
      <c r="T9" s="387"/>
      <c r="U9" s="387"/>
      <c r="V9" s="387"/>
      <c r="W9" s="387"/>
      <c r="X9" s="387"/>
      <c r="Y9" s="114"/>
    </row>
    <row r="10" spans="1:27" ht="10.5" customHeight="1">
      <c r="A10" s="110"/>
      <c r="B10" s="123"/>
      <c r="C10" s="124"/>
      <c r="D10" s="125"/>
      <c r="E10" s="387"/>
      <c r="F10" s="387"/>
      <c r="G10" s="387"/>
      <c r="H10" s="387"/>
      <c r="I10" s="387"/>
      <c r="J10" s="387"/>
      <c r="K10" s="387"/>
      <c r="L10" s="387"/>
      <c r="M10" s="387"/>
      <c r="N10" s="387"/>
      <c r="O10" s="387"/>
      <c r="P10" s="387"/>
      <c r="Q10" s="387"/>
      <c r="R10" s="387"/>
      <c r="S10" s="387"/>
      <c r="T10" s="387"/>
      <c r="U10" s="387"/>
      <c r="V10" s="387"/>
      <c r="W10" s="387"/>
      <c r="X10" s="387"/>
      <c r="Y10" s="114"/>
    </row>
    <row r="11" spans="1:27" ht="27" customHeight="1">
      <c r="A11" s="110"/>
      <c r="B11" s="123"/>
      <c r="C11" s="124"/>
      <c r="D11" s="125"/>
      <c r="E11" s="387"/>
      <c r="F11" s="387"/>
      <c r="G11" s="387"/>
      <c r="H11" s="387"/>
      <c r="I11" s="387"/>
      <c r="J11" s="387"/>
      <c r="K11" s="387"/>
      <c r="L11" s="387"/>
      <c r="M11" s="387"/>
      <c r="N11" s="387"/>
      <c r="O11" s="387"/>
      <c r="P11" s="387"/>
      <c r="Q11" s="387"/>
      <c r="R11" s="387"/>
      <c r="S11" s="387"/>
      <c r="T11" s="387"/>
      <c r="U11" s="387"/>
      <c r="V11" s="387"/>
      <c r="W11" s="387"/>
      <c r="X11" s="387"/>
      <c r="Y11" s="114"/>
    </row>
    <row r="12" spans="1:27" ht="12" customHeight="1">
      <c r="A12" s="110"/>
      <c r="B12" s="123"/>
      <c r="C12" s="124"/>
      <c r="D12" s="125"/>
      <c r="E12" s="387"/>
      <c r="F12" s="387"/>
      <c r="G12" s="387"/>
      <c r="H12" s="387"/>
      <c r="I12" s="387"/>
      <c r="J12" s="387"/>
      <c r="K12" s="387"/>
      <c r="L12" s="387"/>
      <c r="M12" s="387"/>
      <c r="N12" s="387"/>
      <c r="O12" s="387"/>
      <c r="P12" s="387"/>
      <c r="Q12" s="387"/>
      <c r="R12" s="387"/>
      <c r="S12" s="387"/>
      <c r="T12" s="387"/>
      <c r="U12" s="387"/>
      <c r="V12" s="387"/>
      <c r="W12" s="387"/>
      <c r="X12" s="387"/>
      <c r="Y12" s="114"/>
    </row>
    <row r="13" spans="1:27" ht="38.25" customHeight="1">
      <c r="A13" s="110"/>
      <c r="B13" s="123"/>
      <c r="C13" s="124"/>
      <c r="D13" s="125"/>
      <c r="E13" s="387"/>
      <c r="F13" s="387"/>
      <c r="G13" s="387"/>
      <c r="H13" s="387"/>
      <c r="I13" s="387"/>
      <c r="J13" s="387"/>
      <c r="K13" s="387"/>
      <c r="L13" s="387"/>
      <c r="M13" s="387"/>
      <c r="N13" s="387"/>
      <c r="O13" s="387"/>
      <c r="P13" s="387"/>
      <c r="Q13" s="387"/>
      <c r="R13" s="387"/>
      <c r="S13" s="387"/>
      <c r="T13" s="387"/>
      <c r="U13" s="387"/>
      <c r="V13" s="387"/>
      <c r="W13" s="387"/>
      <c r="X13" s="387"/>
      <c r="Y13" s="115"/>
    </row>
    <row r="14" spans="1:27" ht="15" customHeight="1">
      <c r="A14" s="110"/>
      <c r="B14" s="123"/>
      <c r="C14" s="124"/>
      <c r="D14" s="125"/>
      <c r="E14" s="387"/>
      <c r="F14" s="387"/>
      <c r="G14" s="387"/>
      <c r="H14" s="387"/>
      <c r="I14" s="387"/>
      <c r="J14" s="387"/>
      <c r="K14" s="387"/>
      <c r="L14" s="387"/>
      <c r="M14" s="387"/>
      <c r="N14" s="387"/>
      <c r="O14" s="387"/>
      <c r="P14" s="387"/>
      <c r="Q14" s="387"/>
      <c r="R14" s="387"/>
      <c r="S14" s="387"/>
      <c r="T14" s="387"/>
      <c r="U14" s="387"/>
      <c r="V14" s="387"/>
      <c r="W14" s="387"/>
      <c r="X14" s="387"/>
      <c r="Y14" s="114"/>
    </row>
    <row r="15" spans="1:27" ht="15">
      <c r="A15" s="110"/>
      <c r="B15" s="123"/>
      <c r="C15" s="124"/>
      <c r="D15" s="125"/>
      <c r="E15" s="387"/>
      <c r="F15" s="387"/>
      <c r="G15" s="387"/>
      <c r="H15" s="387"/>
      <c r="I15" s="387"/>
      <c r="J15" s="387"/>
      <c r="K15" s="387"/>
      <c r="L15" s="387"/>
      <c r="M15" s="387"/>
      <c r="N15" s="387"/>
      <c r="O15" s="387"/>
      <c r="P15" s="387"/>
      <c r="Q15" s="387"/>
      <c r="R15" s="387"/>
      <c r="S15" s="387"/>
      <c r="T15" s="387"/>
      <c r="U15" s="387"/>
      <c r="V15" s="387"/>
      <c r="W15" s="387"/>
      <c r="X15" s="387"/>
      <c r="Y15" s="114"/>
    </row>
    <row r="16" spans="1:27" ht="15">
      <c r="A16" s="110"/>
      <c r="B16" s="123"/>
      <c r="C16" s="124"/>
      <c r="D16" s="125"/>
      <c r="E16" s="387"/>
      <c r="F16" s="387"/>
      <c r="G16" s="387"/>
      <c r="H16" s="387"/>
      <c r="I16" s="387"/>
      <c r="J16" s="387"/>
      <c r="K16" s="387"/>
      <c r="L16" s="387"/>
      <c r="M16" s="387"/>
      <c r="N16" s="387"/>
      <c r="O16" s="387"/>
      <c r="P16" s="387"/>
      <c r="Q16" s="387"/>
      <c r="R16" s="387"/>
      <c r="S16" s="387"/>
      <c r="T16" s="387"/>
      <c r="U16" s="387"/>
      <c r="V16" s="387"/>
      <c r="W16" s="387"/>
      <c r="X16" s="387"/>
      <c r="Y16" s="114"/>
    </row>
    <row r="17" spans="1:25" ht="15" customHeight="1">
      <c r="A17" s="110"/>
      <c r="B17" s="123"/>
      <c r="C17" s="124"/>
      <c r="D17" s="125"/>
      <c r="E17" s="387"/>
      <c r="F17" s="387"/>
      <c r="G17" s="387"/>
      <c r="H17" s="387"/>
      <c r="I17" s="387"/>
      <c r="J17" s="387"/>
      <c r="K17" s="387"/>
      <c r="L17" s="387"/>
      <c r="M17" s="387"/>
      <c r="N17" s="387"/>
      <c r="O17" s="387"/>
      <c r="P17" s="387"/>
      <c r="Q17" s="387"/>
      <c r="R17" s="387"/>
      <c r="S17" s="387"/>
      <c r="T17" s="387"/>
      <c r="U17" s="387"/>
      <c r="V17" s="387"/>
      <c r="W17" s="387"/>
      <c r="X17" s="387"/>
      <c r="Y17" s="114"/>
    </row>
    <row r="18" spans="1:25" ht="15">
      <c r="A18" s="110"/>
      <c r="B18" s="123"/>
      <c r="C18" s="124"/>
      <c r="D18" s="125"/>
      <c r="E18" s="387"/>
      <c r="F18" s="387"/>
      <c r="G18" s="387"/>
      <c r="H18" s="387"/>
      <c r="I18" s="387"/>
      <c r="J18" s="387"/>
      <c r="K18" s="387"/>
      <c r="L18" s="387"/>
      <c r="M18" s="387"/>
      <c r="N18" s="387"/>
      <c r="O18" s="387"/>
      <c r="P18" s="387"/>
      <c r="Q18" s="387"/>
      <c r="R18" s="387"/>
      <c r="S18" s="387"/>
      <c r="T18" s="387"/>
      <c r="U18" s="387"/>
      <c r="V18" s="387"/>
      <c r="W18" s="387"/>
      <c r="X18" s="387"/>
      <c r="Y18" s="114"/>
    </row>
    <row r="19" spans="1:25" ht="23.45" customHeight="1">
      <c r="A19" s="110"/>
      <c r="B19" s="123"/>
      <c r="C19" s="124"/>
      <c r="D19" s="126"/>
      <c r="E19" s="387"/>
      <c r="F19" s="387"/>
      <c r="G19" s="387"/>
      <c r="H19" s="387"/>
      <c r="I19" s="387"/>
      <c r="J19" s="387"/>
      <c r="K19" s="387"/>
      <c r="L19" s="387"/>
      <c r="M19" s="387"/>
      <c r="N19" s="387"/>
      <c r="O19" s="387"/>
      <c r="P19" s="387"/>
      <c r="Q19" s="387"/>
      <c r="R19" s="387"/>
      <c r="S19" s="387"/>
      <c r="T19" s="387"/>
      <c r="U19" s="387"/>
      <c r="V19" s="387"/>
      <c r="W19" s="387"/>
      <c r="X19" s="387"/>
      <c r="Y19" s="114"/>
    </row>
    <row r="20" spans="1:25" ht="15" hidden="1">
      <c r="A20" s="110"/>
      <c r="B20" s="123"/>
      <c r="C20" s="124"/>
      <c r="D20" s="126"/>
      <c r="E20" s="127"/>
      <c r="F20" s="127"/>
      <c r="G20" s="127"/>
      <c r="H20" s="127"/>
      <c r="I20" s="127"/>
      <c r="J20" s="127"/>
      <c r="K20" s="127"/>
      <c r="L20" s="127"/>
      <c r="M20" s="127"/>
      <c r="N20" s="127"/>
      <c r="O20" s="127"/>
      <c r="P20" s="127"/>
      <c r="Q20" s="127"/>
      <c r="R20" s="127"/>
      <c r="S20" s="127"/>
      <c r="T20" s="127"/>
      <c r="U20" s="127"/>
      <c r="V20" s="127"/>
      <c r="W20" s="127"/>
      <c r="X20" s="127"/>
      <c r="Y20" s="114"/>
    </row>
    <row r="21" spans="1:25" ht="14.25" hidden="1" customHeight="1">
      <c r="A21" s="110"/>
      <c r="B21" s="123"/>
      <c r="C21" s="124"/>
      <c r="D21" s="128"/>
      <c r="E21" s="135" t="s">
        <v>66</v>
      </c>
      <c r="F21" s="394" t="s">
        <v>70</v>
      </c>
      <c r="G21" s="395"/>
      <c r="H21" s="395"/>
      <c r="I21" s="395"/>
      <c r="J21" s="395"/>
      <c r="K21" s="395"/>
      <c r="L21" s="395"/>
      <c r="M21" s="395"/>
      <c r="N21" s="125"/>
      <c r="O21" s="137" t="s">
        <v>66</v>
      </c>
      <c r="P21" s="401" t="s">
        <v>67</v>
      </c>
      <c r="Q21" s="402"/>
      <c r="R21" s="402"/>
      <c r="S21" s="402"/>
      <c r="T21" s="402"/>
      <c r="U21" s="402"/>
      <c r="V21" s="402"/>
      <c r="W21" s="402"/>
      <c r="X21" s="402"/>
      <c r="Y21" s="114"/>
    </row>
    <row r="22" spans="1:25" ht="14.25" hidden="1" customHeight="1">
      <c r="A22" s="110"/>
      <c r="B22" s="123"/>
      <c r="C22" s="124"/>
      <c r="D22" s="128"/>
      <c r="E22" s="136" t="s">
        <v>66</v>
      </c>
      <c r="F22" s="394" t="s">
        <v>69</v>
      </c>
      <c r="G22" s="395"/>
      <c r="H22" s="395"/>
      <c r="I22" s="395"/>
      <c r="J22" s="395"/>
      <c r="K22" s="395"/>
      <c r="L22" s="395"/>
      <c r="M22" s="395"/>
      <c r="N22" s="125"/>
      <c r="O22" s="138" t="s">
        <v>66</v>
      </c>
      <c r="P22" s="401" t="s">
        <v>228</v>
      </c>
      <c r="Q22" s="402"/>
      <c r="R22" s="402"/>
      <c r="S22" s="402"/>
      <c r="T22" s="402"/>
      <c r="U22" s="402"/>
      <c r="V22" s="402"/>
      <c r="W22" s="402"/>
      <c r="X22" s="402"/>
      <c r="Y22" s="114"/>
    </row>
    <row r="23" spans="1:25" ht="27" hidden="1" customHeight="1">
      <c r="A23" s="110"/>
      <c r="B23" s="123"/>
      <c r="C23" s="124"/>
      <c r="D23" s="128"/>
      <c r="E23" s="125"/>
      <c r="F23" s="125"/>
      <c r="G23" s="125"/>
      <c r="H23" s="125"/>
      <c r="I23" s="125"/>
      <c r="J23" s="125"/>
      <c r="K23" s="125"/>
      <c r="L23" s="125"/>
      <c r="M23" s="125"/>
      <c r="N23" s="125"/>
      <c r="O23" s="125"/>
      <c r="P23" s="393"/>
      <c r="Q23" s="393"/>
      <c r="R23" s="393"/>
      <c r="S23" s="393"/>
      <c r="T23" s="393"/>
      <c r="U23" s="393"/>
      <c r="V23" s="393"/>
      <c r="W23" s="393"/>
      <c r="X23" s="125"/>
      <c r="Y23" s="114"/>
    </row>
    <row r="24" spans="1:25" ht="15" hidden="1" customHeight="1">
      <c r="A24" s="110"/>
      <c r="B24" s="123"/>
      <c r="C24" s="124"/>
      <c r="D24" s="128"/>
      <c r="E24" s="125"/>
      <c r="F24" s="125"/>
      <c r="G24" s="125"/>
      <c r="H24" s="125"/>
      <c r="I24" s="125"/>
      <c r="J24" s="125"/>
      <c r="K24" s="125"/>
      <c r="L24" s="125"/>
      <c r="M24" s="125"/>
      <c r="N24" s="125"/>
      <c r="O24" s="125"/>
      <c r="P24" s="125"/>
      <c r="Q24" s="125"/>
      <c r="R24" s="125"/>
      <c r="S24" s="125"/>
      <c r="T24" s="125"/>
      <c r="U24" s="125"/>
      <c r="V24" s="125"/>
      <c r="W24" s="125"/>
      <c r="X24" s="125"/>
      <c r="Y24" s="114"/>
    </row>
    <row r="25" spans="1:25" ht="15" hidden="1" customHeight="1">
      <c r="A25" s="110"/>
      <c r="B25" s="123"/>
      <c r="C25" s="124"/>
      <c r="D25" s="128"/>
      <c r="E25" s="125"/>
      <c r="F25" s="125"/>
      <c r="G25" s="125"/>
      <c r="H25" s="125"/>
      <c r="I25" s="125"/>
      <c r="J25" s="125"/>
      <c r="K25" s="125"/>
      <c r="L25" s="125"/>
      <c r="M25" s="125"/>
      <c r="N25" s="125"/>
      <c r="O25" s="125"/>
      <c r="P25" s="125"/>
      <c r="Q25" s="125"/>
      <c r="R25" s="125"/>
      <c r="S25" s="125"/>
      <c r="T25" s="125"/>
      <c r="U25" s="125"/>
      <c r="V25" s="125"/>
      <c r="W25" s="125"/>
      <c r="X25" s="125"/>
      <c r="Y25" s="114"/>
    </row>
    <row r="26" spans="1:25" ht="15" hidden="1" customHeight="1">
      <c r="A26" s="110"/>
      <c r="B26" s="123"/>
      <c r="C26" s="124"/>
      <c r="D26" s="128"/>
      <c r="E26" s="125"/>
      <c r="F26" s="125"/>
      <c r="G26" s="125"/>
      <c r="H26" s="125"/>
      <c r="I26" s="125"/>
      <c r="J26" s="125"/>
      <c r="K26" s="125"/>
      <c r="L26" s="125"/>
      <c r="M26" s="125"/>
      <c r="N26" s="125"/>
      <c r="O26" s="125"/>
      <c r="P26" s="125"/>
      <c r="Q26" s="125"/>
      <c r="R26" s="125"/>
      <c r="S26" s="125"/>
      <c r="T26" s="125"/>
      <c r="U26" s="125"/>
      <c r="V26" s="125"/>
      <c r="W26" s="125"/>
      <c r="X26" s="125"/>
      <c r="Y26" s="114"/>
    </row>
    <row r="27" spans="1:25" ht="15" hidden="1" customHeight="1">
      <c r="A27" s="110"/>
      <c r="B27" s="123"/>
      <c r="C27" s="124"/>
      <c r="D27" s="128"/>
      <c r="E27" s="125"/>
      <c r="F27" s="125"/>
      <c r="G27" s="125"/>
      <c r="H27" s="125"/>
      <c r="I27" s="125"/>
      <c r="J27" s="125"/>
      <c r="K27" s="125"/>
      <c r="L27" s="125"/>
      <c r="M27" s="125"/>
      <c r="N27" s="125"/>
      <c r="O27" s="125"/>
      <c r="P27" s="125"/>
      <c r="Q27" s="125"/>
      <c r="R27" s="125"/>
      <c r="S27" s="125"/>
      <c r="T27" s="125"/>
      <c r="U27" s="125"/>
      <c r="V27" s="125"/>
      <c r="W27" s="125"/>
      <c r="X27" s="125"/>
      <c r="Y27" s="114"/>
    </row>
    <row r="28" spans="1:25" ht="15" hidden="1" customHeight="1">
      <c r="A28" s="110"/>
      <c r="B28" s="123"/>
      <c r="C28" s="124"/>
      <c r="D28" s="128"/>
      <c r="E28" s="125"/>
      <c r="F28" s="125"/>
      <c r="G28" s="125"/>
      <c r="H28" s="125"/>
      <c r="I28" s="125"/>
      <c r="J28" s="125"/>
      <c r="K28" s="125"/>
      <c r="L28" s="125"/>
      <c r="M28" s="125"/>
      <c r="N28" s="125"/>
      <c r="O28" s="125"/>
      <c r="P28" s="125"/>
      <c r="Q28" s="125"/>
      <c r="R28" s="125"/>
      <c r="S28" s="125"/>
      <c r="T28" s="125"/>
      <c r="U28" s="125"/>
      <c r="V28" s="125"/>
      <c r="W28" s="125"/>
      <c r="X28" s="125"/>
      <c r="Y28" s="114"/>
    </row>
    <row r="29" spans="1:25" ht="15" hidden="1" customHeight="1">
      <c r="A29" s="110"/>
      <c r="B29" s="123"/>
      <c r="C29" s="124"/>
      <c r="D29" s="128"/>
      <c r="E29" s="125"/>
      <c r="F29" s="125"/>
      <c r="G29" s="125"/>
      <c r="H29" s="125"/>
      <c r="I29" s="125"/>
      <c r="J29" s="125"/>
      <c r="K29" s="125"/>
      <c r="L29" s="125"/>
      <c r="M29" s="125"/>
      <c r="N29" s="125"/>
      <c r="O29" s="125"/>
      <c r="P29" s="125"/>
      <c r="Q29" s="125"/>
      <c r="R29" s="125"/>
      <c r="S29" s="125"/>
      <c r="T29" s="125"/>
      <c r="U29" s="125"/>
      <c r="V29" s="125"/>
      <c r="W29" s="125"/>
      <c r="X29" s="125"/>
      <c r="Y29" s="114"/>
    </row>
    <row r="30" spans="1:25" ht="15" hidden="1" customHeight="1">
      <c r="A30" s="110"/>
      <c r="B30" s="123"/>
      <c r="C30" s="124"/>
      <c r="D30" s="128"/>
      <c r="E30" s="125"/>
      <c r="F30" s="125"/>
      <c r="G30" s="125"/>
      <c r="H30" s="125"/>
      <c r="I30" s="125"/>
      <c r="J30" s="125"/>
      <c r="K30" s="125"/>
      <c r="L30" s="125"/>
      <c r="M30" s="125"/>
      <c r="N30" s="125"/>
      <c r="O30" s="125"/>
      <c r="P30" s="125"/>
      <c r="Q30" s="125"/>
      <c r="R30" s="125"/>
      <c r="S30" s="125"/>
      <c r="T30" s="125"/>
      <c r="U30" s="125"/>
      <c r="V30" s="125"/>
      <c r="W30" s="125"/>
      <c r="X30" s="125"/>
      <c r="Y30" s="114"/>
    </row>
    <row r="31" spans="1:25" ht="15" hidden="1" customHeight="1">
      <c r="A31" s="110"/>
      <c r="B31" s="123"/>
      <c r="C31" s="124"/>
      <c r="D31" s="128"/>
      <c r="E31" s="125"/>
      <c r="F31" s="125"/>
      <c r="G31" s="125"/>
      <c r="H31" s="125"/>
      <c r="I31" s="125"/>
      <c r="J31" s="125"/>
      <c r="K31" s="125"/>
      <c r="L31" s="125"/>
      <c r="M31" s="125"/>
      <c r="N31" s="125"/>
      <c r="O31" s="125"/>
      <c r="P31" s="125"/>
      <c r="Q31" s="125"/>
      <c r="R31" s="125"/>
      <c r="S31" s="125"/>
      <c r="T31" s="125"/>
      <c r="U31" s="125"/>
      <c r="V31" s="125"/>
      <c r="W31" s="125"/>
      <c r="X31" s="125"/>
      <c r="Y31" s="114"/>
    </row>
    <row r="32" spans="1:25" ht="15" hidden="1" customHeight="1">
      <c r="A32" s="110"/>
      <c r="B32" s="123"/>
      <c r="C32" s="124"/>
      <c r="D32" s="128"/>
      <c r="E32" s="125"/>
      <c r="F32" s="125"/>
      <c r="G32" s="125"/>
      <c r="H32" s="125"/>
      <c r="I32" s="125"/>
      <c r="J32" s="125"/>
      <c r="K32" s="125"/>
      <c r="L32" s="125"/>
      <c r="M32" s="125"/>
      <c r="N32" s="125"/>
      <c r="O32" s="125"/>
      <c r="P32" s="125"/>
      <c r="Q32" s="125"/>
      <c r="R32" s="125"/>
      <c r="S32" s="125"/>
      <c r="T32" s="125"/>
      <c r="U32" s="125"/>
      <c r="V32" s="125"/>
      <c r="W32" s="125"/>
      <c r="X32" s="125"/>
      <c r="Y32" s="114"/>
    </row>
    <row r="33" spans="1:25" ht="15" hidden="1" customHeight="1">
      <c r="A33" s="110"/>
      <c r="B33" s="123"/>
      <c r="C33" s="124"/>
      <c r="D33" s="126"/>
      <c r="E33" s="127"/>
      <c r="F33" s="127"/>
      <c r="G33" s="127"/>
      <c r="H33" s="127"/>
      <c r="I33" s="127"/>
      <c r="J33" s="127"/>
      <c r="K33" s="127"/>
      <c r="L33" s="127"/>
      <c r="M33" s="127"/>
      <c r="N33" s="127"/>
      <c r="O33" s="127"/>
      <c r="P33" s="127"/>
      <c r="Q33" s="127"/>
      <c r="R33" s="127"/>
      <c r="S33" s="127"/>
      <c r="T33" s="127"/>
      <c r="U33" s="127"/>
      <c r="V33" s="127"/>
      <c r="W33" s="127"/>
      <c r="X33" s="127"/>
      <c r="Y33" s="114"/>
    </row>
    <row r="34" spans="1:25" ht="11.1" hidden="1" customHeight="1">
      <c r="A34" s="110"/>
      <c r="B34" s="123"/>
      <c r="C34" s="124"/>
      <c r="D34" s="126"/>
      <c r="E34" s="127"/>
      <c r="F34" s="127"/>
      <c r="G34" s="127"/>
      <c r="H34" s="127"/>
      <c r="I34" s="127"/>
      <c r="J34" s="127"/>
      <c r="K34" s="127"/>
      <c r="L34" s="127"/>
      <c r="M34" s="127"/>
      <c r="N34" s="127"/>
      <c r="O34" s="127"/>
      <c r="P34" s="127"/>
      <c r="Q34" s="127"/>
      <c r="R34" s="127"/>
      <c r="S34" s="127"/>
      <c r="T34" s="127"/>
      <c r="U34" s="127"/>
      <c r="V34" s="127"/>
      <c r="W34" s="127"/>
      <c r="X34" s="127"/>
      <c r="Y34" s="114"/>
    </row>
    <row r="35" spans="1:25" ht="24" hidden="1" customHeight="1">
      <c r="A35" s="110"/>
      <c r="B35" s="123"/>
      <c r="C35" s="124"/>
      <c r="D35" s="128"/>
      <c r="E35" s="387" t="s">
        <v>131</v>
      </c>
      <c r="F35" s="387"/>
      <c r="G35" s="387"/>
      <c r="H35" s="387"/>
      <c r="I35" s="387"/>
      <c r="J35" s="387"/>
      <c r="K35" s="387"/>
      <c r="L35" s="387"/>
      <c r="M35" s="387"/>
      <c r="N35" s="387"/>
      <c r="O35" s="387"/>
      <c r="P35" s="387"/>
      <c r="Q35" s="387"/>
      <c r="R35" s="387"/>
      <c r="S35" s="387"/>
      <c r="T35" s="387"/>
      <c r="U35" s="387"/>
      <c r="V35" s="387"/>
      <c r="W35" s="387"/>
      <c r="X35" s="387"/>
      <c r="Y35" s="114"/>
    </row>
    <row r="36" spans="1:25" ht="38.25" hidden="1" customHeight="1">
      <c r="A36" s="110"/>
      <c r="B36" s="123"/>
      <c r="C36" s="124"/>
      <c r="D36" s="128"/>
      <c r="E36" s="387"/>
      <c r="F36" s="387"/>
      <c r="G36" s="387"/>
      <c r="H36" s="387"/>
      <c r="I36" s="387"/>
      <c r="J36" s="387"/>
      <c r="K36" s="387"/>
      <c r="L36" s="387"/>
      <c r="M36" s="387"/>
      <c r="N36" s="387"/>
      <c r="O36" s="387"/>
      <c r="P36" s="387"/>
      <c r="Q36" s="387"/>
      <c r="R36" s="387"/>
      <c r="S36" s="387"/>
      <c r="T36" s="387"/>
      <c r="U36" s="387"/>
      <c r="V36" s="387"/>
      <c r="W36" s="387"/>
      <c r="X36" s="387"/>
      <c r="Y36" s="114"/>
    </row>
    <row r="37" spans="1:25" ht="9.75" hidden="1" customHeight="1">
      <c r="A37" s="110"/>
      <c r="B37" s="123"/>
      <c r="C37" s="124"/>
      <c r="D37" s="128"/>
      <c r="E37" s="387"/>
      <c r="F37" s="387"/>
      <c r="G37" s="387"/>
      <c r="H37" s="387"/>
      <c r="I37" s="387"/>
      <c r="J37" s="387"/>
      <c r="K37" s="387"/>
      <c r="L37" s="387"/>
      <c r="M37" s="387"/>
      <c r="N37" s="387"/>
      <c r="O37" s="387"/>
      <c r="P37" s="387"/>
      <c r="Q37" s="387"/>
      <c r="R37" s="387"/>
      <c r="S37" s="387"/>
      <c r="T37" s="387"/>
      <c r="U37" s="387"/>
      <c r="V37" s="387"/>
      <c r="W37" s="387"/>
      <c r="X37" s="387"/>
      <c r="Y37" s="114"/>
    </row>
    <row r="38" spans="1:25" ht="51" hidden="1" customHeight="1">
      <c r="A38" s="110"/>
      <c r="B38" s="123"/>
      <c r="C38" s="124"/>
      <c r="D38" s="128"/>
      <c r="E38" s="387"/>
      <c r="F38" s="387"/>
      <c r="G38" s="387"/>
      <c r="H38" s="387"/>
      <c r="I38" s="387"/>
      <c r="J38" s="387"/>
      <c r="K38" s="387"/>
      <c r="L38" s="387"/>
      <c r="M38" s="387"/>
      <c r="N38" s="387"/>
      <c r="O38" s="387"/>
      <c r="P38" s="387"/>
      <c r="Q38" s="387"/>
      <c r="R38" s="387"/>
      <c r="S38" s="387"/>
      <c r="T38" s="387"/>
      <c r="U38" s="387"/>
      <c r="V38" s="387"/>
      <c r="W38" s="387"/>
      <c r="X38" s="387"/>
      <c r="Y38" s="114"/>
    </row>
    <row r="39" spans="1:25" ht="15" hidden="1" customHeight="1">
      <c r="A39" s="110"/>
      <c r="B39" s="123"/>
      <c r="C39" s="124"/>
      <c r="D39" s="128"/>
      <c r="E39" s="387"/>
      <c r="F39" s="387"/>
      <c r="G39" s="387"/>
      <c r="H39" s="387"/>
      <c r="I39" s="387"/>
      <c r="J39" s="387"/>
      <c r="K39" s="387"/>
      <c r="L39" s="387"/>
      <c r="M39" s="387"/>
      <c r="N39" s="387"/>
      <c r="O39" s="387"/>
      <c r="P39" s="387"/>
      <c r="Q39" s="387"/>
      <c r="R39" s="387"/>
      <c r="S39" s="387"/>
      <c r="T39" s="387"/>
      <c r="U39" s="387"/>
      <c r="V39" s="387"/>
      <c r="W39" s="387"/>
      <c r="X39" s="387"/>
      <c r="Y39" s="114"/>
    </row>
    <row r="40" spans="1:25" ht="12" hidden="1" customHeight="1">
      <c r="A40" s="110"/>
      <c r="B40" s="123"/>
      <c r="C40" s="124"/>
      <c r="D40" s="128"/>
      <c r="E40" s="385"/>
      <c r="F40" s="385"/>
      <c r="G40" s="385"/>
      <c r="H40" s="385"/>
      <c r="I40" s="385"/>
      <c r="J40" s="385"/>
      <c r="K40" s="385"/>
      <c r="L40" s="385"/>
      <c r="M40" s="385"/>
      <c r="N40" s="385"/>
      <c r="O40" s="385"/>
      <c r="P40" s="385"/>
      <c r="Q40" s="385"/>
      <c r="R40" s="385"/>
      <c r="S40" s="385"/>
      <c r="T40" s="385"/>
      <c r="U40" s="385"/>
      <c r="V40" s="385"/>
      <c r="W40" s="385"/>
      <c r="X40" s="385"/>
      <c r="Y40" s="114"/>
    </row>
    <row r="41" spans="1:25" ht="15.95" hidden="1" customHeight="1">
      <c r="A41" s="110"/>
      <c r="B41" s="123"/>
      <c r="C41" s="124"/>
      <c r="D41" s="128"/>
      <c r="E41" s="386"/>
      <c r="F41" s="386"/>
      <c r="G41" s="386"/>
      <c r="H41" s="386"/>
      <c r="I41" s="386"/>
      <c r="J41" s="386"/>
      <c r="K41" s="386"/>
      <c r="L41" s="386"/>
      <c r="M41" s="386"/>
      <c r="N41" s="386"/>
      <c r="O41" s="386"/>
      <c r="P41" s="386"/>
      <c r="Q41" s="386"/>
      <c r="R41" s="386"/>
      <c r="S41" s="386"/>
      <c r="T41" s="386"/>
      <c r="U41" s="386"/>
      <c r="V41" s="386"/>
      <c r="W41" s="386"/>
      <c r="X41" s="386"/>
      <c r="Y41" s="114"/>
    </row>
    <row r="42" spans="1:25" ht="15.95" hidden="1" customHeight="1">
      <c r="A42" s="110"/>
      <c r="B42" s="123"/>
      <c r="C42" s="124"/>
      <c r="D42" s="128"/>
      <c r="E42" s="386"/>
      <c r="F42" s="386"/>
      <c r="G42" s="386"/>
      <c r="H42" s="386"/>
      <c r="I42" s="386"/>
      <c r="J42" s="386"/>
      <c r="K42" s="386"/>
      <c r="L42" s="386"/>
      <c r="M42" s="386"/>
      <c r="N42" s="386"/>
      <c r="O42" s="386"/>
      <c r="P42" s="386"/>
      <c r="Q42" s="386"/>
      <c r="R42" s="386"/>
      <c r="S42" s="386"/>
      <c r="T42" s="386"/>
      <c r="U42" s="386"/>
      <c r="V42" s="386"/>
      <c r="W42" s="386"/>
      <c r="X42" s="386"/>
      <c r="Y42" s="114"/>
    </row>
    <row r="43" spans="1:25" ht="15.95" hidden="1" customHeight="1">
      <c r="A43" s="110"/>
      <c r="B43" s="123"/>
      <c r="C43" s="124"/>
      <c r="D43" s="128"/>
      <c r="E43" s="386"/>
      <c r="F43" s="386"/>
      <c r="G43" s="386"/>
      <c r="H43" s="386"/>
      <c r="I43" s="386"/>
      <c r="J43" s="386"/>
      <c r="K43" s="386"/>
      <c r="L43" s="386"/>
      <c r="M43" s="386"/>
      <c r="N43" s="386"/>
      <c r="O43" s="386"/>
      <c r="P43" s="386"/>
      <c r="Q43" s="386"/>
      <c r="R43" s="386"/>
      <c r="S43" s="386"/>
      <c r="T43" s="386"/>
      <c r="U43" s="386"/>
      <c r="V43" s="386"/>
      <c r="W43" s="386"/>
      <c r="X43" s="386"/>
      <c r="Y43" s="114"/>
    </row>
    <row r="44" spans="1:25" ht="15.95" hidden="1" customHeight="1">
      <c r="A44" s="110"/>
      <c r="B44" s="123"/>
      <c r="C44" s="124"/>
      <c r="D44" s="126"/>
      <c r="E44" s="386"/>
      <c r="F44" s="386"/>
      <c r="G44" s="386"/>
      <c r="H44" s="386"/>
      <c r="I44" s="386"/>
      <c r="J44" s="386"/>
      <c r="K44" s="386"/>
      <c r="L44" s="386"/>
      <c r="M44" s="386"/>
      <c r="N44" s="386"/>
      <c r="O44" s="386"/>
      <c r="P44" s="386"/>
      <c r="Q44" s="386"/>
      <c r="R44" s="386"/>
      <c r="S44" s="386"/>
      <c r="T44" s="386"/>
      <c r="U44" s="386"/>
      <c r="V44" s="386"/>
      <c r="W44" s="386"/>
      <c r="X44" s="386"/>
      <c r="Y44" s="114"/>
    </row>
    <row r="45" spans="1:25" ht="18" hidden="1" customHeight="1">
      <c r="A45" s="110"/>
      <c r="B45" s="123"/>
      <c r="C45" s="124"/>
      <c r="D45" s="126"/>
      <c r="E45" s="386"/>
      <c r="F45" s="386"/>
      <c r="G45" s="386"/>
      <c r="H45" s="386"/>
      <c r="I45" s="386"/>
      <c r="J45" s="386"/>
      <c r="K45" s="386"/>
      <c r="L45" s="386"/>
      <c r="M45" s="386"/>
      <c r="N45" s="386"/>
      <c r="O45" s="386"/>
      <c r="P45" s="386"/>
      <c r="Q45" s="386"/>
      <c r="R45" s="386"/>
      <c r="S45" s="386"/>
      <c r="T45" s="386"/>
      <c r="U45" s="386"/>
      <c r="V45" s="386"/>
      <c r="W45" s="386"/>
      <c r="X45" s="386"/>
      <c r="Y45" s="114"/>
    </row>
    <row r="46" spans="1:25" ht="24" hidden="1" customHeight="1">
      <c r="A46" s="110"/>
      <c r="B46" s="123"/>
      <c r="C46" s="124"/>
      <c r="D46" s="128"/>
      <c r="E46" s="387" t="s">
        <v>65</v>
      </c>
      <c r="F46" s="387"/>
      <c r="G46" s="387"/>
      <c r="H46" s="387"/>
      <c r="I46" s="387"/>
      <c r="J46" s="387"/>
      <c r="K46" s="387"/>
      <c r="L46" s="387"/>
      <c r="M46" s="387"/>
      <c r="N46" s="387"/>
      <c r="O46" s="387"/>
      <c r="P46" s="387"/>
      <c r="Q46" s="387"/>
      <c r="R46" s="387"/>
      <c r="S46" s="387"/>
      <c r="T46" s="387"/>
      <c r="U46" s="387"/>
      <c r="V46" s="387"/>
      <c r="W46" s="387"/>
      <c r="X46" s="387"/>
      <c r="Y46" s="114"/>
    </row>
    <row r="47" spans="1:25" ht="37.5" hidden="1" customHeight="1">
      <c r="A47" s="110"/>
      <c r="B47" s="123"/>
      <c r="C47" s="124"/>
      <c r="D47" s="128"/>
      <c r="E47" s="387"/>
      <c r="F47" s="387"/>
      <c r="G47" s="387"/>
      <c r="H47" s="387"/>
      <c r="I47" s="387"/>
      <c r="J47" s="387"/>
      <c r="K47" s="387"/>
      <c r="L47" s="387"/>
      <c r="M47" s="387"/>
      <c r="N47" s="387"/>
      <c r="O47" s="387"/>
      <c r="P47" s="387"/>
      <c r="Q47" s="387"/>
      <c r="R47" s="387"/>
      <c r="S47" s="387"/>
      <c r="T47" s="387"/>
      <c r="U47" s="387"/>
      <c r="V47" s="387"/>
      <c r="W47" s="387"/>
      <c r="X47" s="387"/>
      <c r="Y47" s="114"/>
    </row>
    <row r="48" spans="1:25" ht="24" hidden="1" customHeight="1">
      <c r="A48" s="110"/>
      <c r="B48" s="123"/>
      <c r="C48" s="124"/>
      <c r="D48" s="128"/>
      <c r="E48" s="387"/>
      <c r="F48" s="387"/>
      <c r="G48" s="387"/>
      <c r="H48" s="387"/>
      <c r="I48" s="387"/>
      <c r="J48" s="387"/>
      <c r="K48" s="387"/>
      <c r="L48" s="387"/>
      <c r="M48" s="387"/>
      <c r="N48" s="387"/>
      <c r="O48" s="387"/>
      <c r="P48" s="387"/>
      <c r="Q48" s="387"/>
      <c r="R48" s="387"/>
      <c r="S48" s="387"/>
      <c r="T48" s="387"/>
      <c r="U48" s="387"/>
      <c r="V48" s="387"/>
      <c r="W48" s="387"/>
      <c r="X48" s="387"/>
      <c r="Y48" s="114"/>
    </row>
    <row r="49" spans="1:25" ht="51" hidden="1" customHeight="1">
      <c r="A49" s="110"/>
      <c r="B49" s="123"/>
      <c r="C49" s="124"/>
      <c r="D49" s="128"/>
      <c r="E49" s="387"/>
      <c r="F49" s="387"/>
      <c r="G49" s="387"/>
      <c r="H49" s="387"/>
      <c r="I49" s="387"/>
      <c r="J49" s="387"/>
      <c r="K49" s="387"/>
      <c r="L49" s="387"/>
      <c r="M49" s="387"/>
      <c r="N49" s="387"/>
      <c r="O49" s="387"/>
      <c r="P49" s="387"/>
      <c r="Q49" s="387"/>
      <c r="R49" s="387"/>
      <c r="S49" s="387"/>
      <c r="T49" s="387"/>
      <c r="U49" s="387"/>
      <c r="V49" s="387"/>
      <c r="W49" s="387"/>
      <c r="X49" s="387"/>
      <c r="Y49" s="114"/>
    </row>
    <row r="50" spans="1:25" ht="12" hidden="1" customHeight="1">
      <c r="A50" s="110"/>
      <c r="B50" s="123"/>
      <c r="C50" s="124"/>
      <c r="D50" s="128"/>
      <c r="E50" s="387"/>
      <c r="F50" s="387"/>
      <c r="G50" s="387"/>
      <c r="H50" s="387"/>
      <c r="I50" s="387"/>
      <c r="J50" s="387"/>
      <c r="K50" s="387"/>
      <c r="L50" s="387"/>
      <c r="M50" s="387"/>
      <c r="N50" s="387"/>
      <c r="O50" s="387"/>
      <c r="P50" s="387"/>
      <c r="Q50" s="387"/>
      <c r="R50" s="387"/>
      <c r="S50" s="387"/>
      <c r="T50" s="387"/>
      <c r="U50" s="387"/>
      <c r="V50" s="387"/>
      <c r="W50" s="387"/>
      <c r="X50" s="387"/>
      <c r="Y50" s="114"/>
    </row>
    <row r="51" spans="1:25" ht="12" hidden="1" customHeight="1">
      <c r="A51" s="110"/>
      <c r="B51" s="123"/>
      <c r="C51" s="124"/>
      <c r="D51" s="128"/>
      <c r="E51" s="387"/>
      <c r="F51" s="387"/>
      <c r="G51" s="387"/>
      <c r="H51" s="387"/>
      <c r="I51" s="387"/>
      <c r="J51" s="387"/>
      <c r="K51" s="387"/>
      <c r="L51" s="387"/>
      <c r="M51" s="387"/>
      <c r="N51" s="387"/>
      <c r="O51" s="387"/>
      <c r="P51" s="387"/>
      <c r="Q51" s="387"/>
      <c r="R51" s="387"/>
      <c r="S51" s="387"/>
      <c r="T51" s="387"/>
      <c r="U51" s="387"/>
      <c r="V51" s="387"/>
      <c r="W51" s="387"/>
      <c r="X51" s="387"/>
      <c r="Y51" s="114"/>
    </row>
    <row r="52" spans="1:25" ht="12" hidden="1" customHeight="1">
      <c r="A52" s="110"/>
      <c r="B52" s="123"/>
      <c r="C52" s="124"/>
      <c r="D52" s="128"/>
      <c r="E52" s="387"/>
      <c r="F52" s="387"/>
      <c r="G52" s="387"/>
      <c r="H52" s="387"/>
      <c r="I52" s="387"/>
      <c r="J52" s="387"/>
      <c r="K52" s="387"/>
      <c r="L52" s="387"/>
      <c r="M52" s="387"/>
      <c r="N52" s="387"/>
      <c r="O52" s="387"/>
      <c r="P52" s="387"/>
      <c r="Q52" s="387"/>
      <c r="R52" s="387"/>
      <c r="S52" s="387"/>
      <c r="T52" s="387"/>
      <c r="U52" s="387"/>
      <c r="V52" s="387"/>
      <c r="W52" s="387"/>
      <c r="X52" s="387"/>
      <c r="Y52" s="114"/>
    </row>
    <row r="53" spans="1:25" ht="12" hidden="1" customHeight="1">
      <c r="A53" s="110"/>
      <c r="B53" s="123"/>
      <c r="C53" s="124"/>
      <c r="D53" s="128"/>
      <c r="E53" s="387"/>
      <c r="F53" s="387"/>
      <c r="G53" s="387"/>
      <c r="H53" s="387"/>
      <c r="I53" s="387"/>
      <c r="J53" s="387"/>
      <c r="K53" s="387"/>
      <c r="L53" s="387"/>
      <c r="M53" s="387"/>
      <c r="N53" s="387"/>
      <c r="O53" s="387"/>
      <c r="P53" s="387"/>
      <c r="Q53" s="387"/>
      <c r="R53" s="387"/>
      <c r="S53" s="387"/>
      <c r="T53" s="387"/>
      <c r="U53" s="387"/>
      <c r="V53" s="387"/>
      <c r="W53" s="387"/>
      <c r="X53" s="387"/>
      <c r="Y53" s="114"/>
    </row>
    <row r="54" spans="1:25" ht="12" hidden="1" customHeight="1">
      <c r="A54" s="110"/>
      <c r="B54" s="123"/>
      <c r="C54" s="124"/>
      <c r="D54" s="128"/>
      <c r="E54" s="387"/>
      <c r="F54" s="387"/>
      <c r="G54" s="387"/>
      <c r="H54" s="387"/>
      <c r="I54" s="387"/>
      <c r="J54" s="387"/>
      <c r="K54" s="387"/>
      <c r="L54" s="387"/>
      <c r="M54" s="387"/>
      <c r="N54" s="387"/>
      <c r="O54" s="387"/>
      <c r="P54" s="387"/>
      <c r="Q54" s="387"/>
      <c r="R54" s="387"/>
      <c r="S54" s="387"/>
      <c r="T54" s="387"/>
      <c r="U54" s="387"/>
      <c r="V54" s="387"/>
      <c r="W54" s="387"/>
      <c r="X54" s="387"/>
      <c r="Y54" s="114"/>
    </row>
    <row r="55" spans="1:25" ht="12" hidden="1" customHeight="1">
      <c r="A55" s="110"/>
      <c r="B55" s="123"/>
      <c r="C55" s="124"/>
      <c r="D55" s="128"/>
      <c r="E55" s="387"/>
      <c r="F55" s="387"/>
      <c r="G55" s="387"/>
      <c r="H55" s="387"/>
      <c r="I55" s="387"/>
      <c r="J55" s="387"/>
      <c r="K55" s="387"/>
      <c r="L55" s="387"/>
      <c r="M55" s="387"/>
      <c r="N55" s="387"/>
      <c r="O55" s="387"/>
      <c r="P55" s="387"/>
      <c r="Q55" s="387"/>
      <c r="R55" s="387"/>
      <c r="S55" s="387"/>
      <c r="T55" s="387"/>
      <c r="U55" s="387"/>
      <c r="V55" s="387"/>
      <c r="W55" s="387"/>
      <c r="X55" s="387"/>
      <c r="Y55" s="114"/>
    </row>
    <row r="56" spans="1:25" ht="12" hidden="1" customHeight="1">
      <c r="A56" s="110"/>
      <c r="B56" s="123"/>
      <c r="C56" s="124"/>
      <c r="D56" s="126"/>
      <c r="E56" s="387"/>
      <c r="F56" s="387"/>
      <c r="G56" s="387"/>
      <c r="H56" s="387"/>
      <c r="I56" s="387"/>
      <c r="J56" s="387"/>
      <c r="K56" s="387"/>
      <c r="L56" s="387"/>
      <c r="M56" s="387"/>
      <c r="N56" s="387"/>
      <c r="O56" s="387"/>
      <c r="P56" s="387"/>
      <c r="Q56" s="387"/>
      <c r="R56" s="387"/>
      <c r="S56" s="387"/>
      <c r="T56" s="387"/>
      <c r="U56" s="387"/>
      <c r="V56" s="387"/>
      <c r="W56" s="387"/>
      <c r="X56" s="387"/>
      <c r="Y56" s="114"/>
    </row>
    <row r="57" spans="1:25" ht="11.1" hidden="1" customHeight="1">
      <c r="A57" s="110"/>
      <c r="B57" s="123"/>
      <c r="C57" s="124"/>
      <c r="D57" s="126"/>
      <c r="E57" s="387"/>
      <c r="F57" s="387"/>
      <c r="G57" s="387"/>
      <c r="H57" s="387"/>
      <c r="I57" s="387"/>
      <c r="J57" s="387"/>
      <c r="K57" s="387"/>
      <c r="L57" s="387"/>
      <c r="M57" s="387"/>
      <c r="N57" s="387"/>
      <c r="O57" s="387"/>
      <c r="P57" s="387"/>
      <c r="Q57" s="387"/>
      <c r="R57" s="387"/>
      <c r="S57" s="387"/>
      <c r="T57" s="387"/>
      <c r="U57" s="387"/>
      <c r="V57" s="387"/>
      <c r="W57" s="387"/>
      <c r="X57" s="387"/>
      <c r="Y57" s="114"/>
    </row>
    <row r="58" spans="1:25" ht="15" hidden="1" customHeight="1">
      <c r="A58" s="110"/>
      <c r="B58" s="123"/>
      <c r="C58" s="124"/>
      <c r="D58" s="128"/>
      <c r="E58" s="384" t="s">
        <v>229</v>
      </c>
      <c r="F58" s="384"/>
      <c r="G58" s="384"/>
      <c r="H58" s="384"/>
      <c r="I58" s="384"/>
      <c r="J58" s="384"/>
      <c r="K58" s="384"/>
      <c r="L58" s="384"/>
      <c r="M58" s="384"/>
      <c r="N58" s="384"/>
      <c r="O58" s="384"/>
      <c r="P58" s="384"/>
      <c r="Q58" s="384"/>
      <c r="R58" s="384"/>
      <c r="S58" s="384"/>
      <c r="T58" s="384"/>
      <c r="U58" s="384"/>
      <c r="V58" s="256"/>
      <c r="W58" s="256"/>
      <c r="X58" s="256"/>
      <c r="Y58" s="114"/>
    </row>
    <row r="59" spans="1:25" ht="15" hidden="1" customHeight="1">
      <c r="A59" s="110"/>
      <c r="B59" s="123"/>
      <c r="C59" s="124"/>
      <c r="D59" s="128"/>
      <c r="E59" s="388"/>
      <c r="F59" s="388"/>
      <c r="G59" s="388"/>
      <c r="H59" s="389"/>
      <c r="I59" s="389"/>
      <c r="J59" s="389"/>
      <c r="K59" s="389"/>
      <c r="L59" s="389"/>
      <c r="M59" s="389"/>
      <c r="N59" s="389"/>
      <c r="O59" s="389"/>
      <c r="P59" s="389"/>
      <c r="Q59" s="389"/>
      <c r="R59" s="389"/>
      <c r="S59" s="389"/>
      <c r="T59" s="389"/>
      <c r="U59" s="389"/>
      <c r="V59" s="389"/>
      <c r="W59" s="389"/>
      <c r="X59" s="389"/>
      <c r="Y59" s="114"/>
    </row>
    <row r="60" spans="1:25" ht="15" hidden="1" customHeight="1">
      <c r="A60" s="110"/>
      <c r="B60" s="123"/>
      <c r="C60" s="124"/>
      <c r="D60" s="128"/>
      <c r="E60" s="390"/>
      <c r="F60" s="391"/>
      <c r="G60" s="392"/>
      <c r="H60" s="40"/>
      <c r="I60" s="40"/>
      <c r="J60" s="40"/>
      <c r="K60" s="40"/>
      <c r="L60" s="40"/>
      <c r="M60" s="40"/>
      <c r="N60" s="40"/>
      <c r="O60" s="40"/>
      <c r="P60" s="40"/>
      <c r="Q60" s="40"/>
      <c r="R60" s="40"/>
      <c r="S60" s="40"/>
      <c r="T60" s="40"/>
      <c r="U60" s="40"/>
      <c r="V60" s="40"/>
      <c r="W60" s="40"/>
      <c r="X60" s="40"/>
      <c r="Y60" s="114"/>
    </row>
    <row r="61" spans="1:25" ht="21" hidden="1" customHeight="1">
      <c r="A61" s="110"/>
      <c r="B61" s="123"/>
      <c r="C61" s="124"/>
      <c r="D61" s="128"/>
      <c r="E61" s="29"/>
      <c r="F61" s="27"/>
      <c r="G61" s="28"/>
      <c r="H61" s="378"/>
      <c r="I61" s="378"/>
      <c r="J61" s="378"/>
      <c r="K61" s="378"/>
      <c r="L61" s="378"/>
      <c r="M61" s="378"/>
      <c r="N61" s="378"/>
      <c r="O61" s="378"/>
      <c r="P61" s="378"/>
      <c r="Q61" s="378"/>
      <c r="R61" s="378"/>
      <c r="S61" s="378"/>
      <c r="T61" s="378"/>
      <c r="U61" s="378"/>
      <c r="V61" s="378"/>
      <c r="W61" s="378"/>
      <c r="X61" s="378"/>
      <c r="Y61" s="114"/>
    </row>
    <row r="62" spans="1:25" ht="21" hidden="1" customHeight="1">
      <c r="A62" s="110"/>
      <c r="B62" s="123"/>
      <c r="C62" s="124"/>
      <c r="D62" s="128"/>
      <c r="E62" s="125"/>
      <c r="F62" s="125"/>
      <c r="G62" s="125"/>
      <c r="H62" s="125"/>
      <c r="I62" s="125"/>
      <c r="J62" s="125"/>
      <c r="K62" s="125"/>
      <c r="L62" s="125"/>
      <c r="M62" s="125"/>
      <c r="N62" s="125"/>
      <c r="O62" s="125"/>
      <c r="P62" s="125"/>
      <c r="Q62" s="125"/>
      <c r="R62" s="125"/>
      <c r="S62" s="125"/>
      <c r="T62" s="125"/>
      <c r="U62" s="125"/>
      <c r="V62" s="125"/>
      <c r="W62" s="125"/>
      <c r="X62" s="125"/>
      <c r="Y62" s="114"/>
    </row>
    <row r="63" spans="1:25" ht="21" hidden="1" customHeight="1">
      <c r="A63" s="110"/>
      <c r="B63" s="123"/>
      <c r="C63" s="124"/>
      <c r="D63" s="128"/>
      <c r="E63" s="125"/>
      <c r="F63" s="125"/>
      <c r="G63" s="125"/>
      <c r="H63" s="125"/>
      <c r="I63" s="125"/>
      <c r="J63" s="125"/>
      <c r="K63" s="125"/>
      <c r="L63" s="125"/>
      <c r="M63" s="125"/>
      <c r="N63" s="125"/>
      <c r="O63" s="125"/>
      <c r="P63" s="125"/>
      <c r="Q63" s="125"/>
      <c r="R63" s="125"/>
      <c r="S63" s="125"/>
      <c r="T63" s="125"/>
      <c r="U63" s="125"/>
      <c r="V63" s="125"/>
      <c r="W63" s="125"/>
      <c r="X63" s="125"/>
      <c r="Y63" s="114"/>
    </row>
    <row r="64" spans="1:25" ht="21" hidden="1" customHeight="1">
      <c r="A64" s="110"/>
      <c r="B64" s="123"/>
      <c r="C64" s="124"/>
      <c r="D64" s="128"/>
      <c r="E64" s="125"/>
      <c r="F64" s="125"/>
      <c r="G64" s="125"/>
      <c r="H64" s="125"/>
      <c r="I64" s="125"/>
      <c r="J64" s="125"/>
      <c r="K64" s="125"/>
      <c r="L64" s="125"/>
      <c r="M64" s="125"/>
      <c r="N64" s="125"/>
      <c r="O64" s="125"/>
      <c r="P64" s="125"/>
      <c r="Q64" s="125"/>
      <c r="R64" s="125"/>
      <c r="S64" s="125"/>
      <c r="T64" s="125"/>
      <c r="U64" s="125"/>
      <c r="V64" s="125"/>
      <c r="W64" s="125"/>
      <c r="X64" s="125"/>
      <c r="Y64" s="114"/>
    </row>
    <row r="65" spans="1:25" ht="21" hidden="1" customHeight="1">
      <c r="A65" s="110"/>
      <c r="B65" s="123"/>
      <c r="C65" s="124"/>
      <c r="D65" s="128"/>
      <c r="E65" s="125"/>
      <c r="F65" s="125"/>
      <c r="G65" s="125"/>
      <c r="H65" s="125"/>
      <c r="I65" s="125"/>
      <c r="J65" s="125"/>
      <c r="K65" s="125"/>
      <c r="L65" s="125"/>
      <c r="M65" s="125"/>
      <c r="N65" s="125"/>
      <c r="O65" s="125"/>
      <c r="P65" s="125"/>
      <c r="Q65" s="125"/>
      <c r="R65" s="125"/>
      <c r="S65" s="125"/>
      <c r="T65" s="125"/>
      <c r="U65" s="125"/>
      <c r="V65" s="125"/>
      <c r="W65" s="125"/>
      <c r="X65" s="125"/>
      <c r="Y65" s="114"/>
    </row>
    <row r="66" spans="1:25" ht="21" hidden="1" customHeight="1">
      <c r="A66" s="110"/>
      <c r="B66" s="123"/>
      <c r="C66" s="124"/>
      <c r="D66" s="128"/>
      <c r="E66" s="125"/>
      <c r="F66" s="125"/>
      <c r="G66" s="125"/>
      <c r="H66" s="125"/>
      <c r="I66" s="125"/>
      <c r="J66" s="125"/>
      <c r="K66" s="125"/>
      <c r="L66" s="125"/>
      <c r="M66" s="125"/>
      <c r="N66" s="125"/>
      <c r="O66" s="125"/>
      <c r="P66" s="125"/>
      <c r="Q66" s="125"/>
      <c r="R66" s="125"/>
      <c r="S66" s="125"/>
      <c r="T66" s="125"/>
      <c r="U66" s="125"/>
      <c r="V66" s="125"/>
      <c r="W66" s="125"/>
      <c r="X66" s="125"/>
      <c r="Y66" s="114"/>
    </row>
    <row r="67" spans="1:25" ht="21" hidden="1" customHeight="1">
      <c r="A67" s="110"/>
      <c r="B67" s="123"/>
      <c r="C67" s="124"/>
      <c r="D67" s="128"/>
      <c r="E67" s="125"/>
      <c r="F67" s="125"/>
      <c r="G67" s="125"/>
      <c r="H67" s="125"/>
      <c r="I67" s="125"/>
      <c r="J67" s="125"/>
      <c r="K67" s="125"/>
      <c r="L67" s="125"/>
      <c r="M67" s="125"/>
      <c r="N67" s="125"/>
      <c r="O67" s="125"/>
      <c r="P67" s="125"/>
      <c r="Q67" s="125"/>
      <c r="R67" s="125"/>
      <c r="S67" s="125"/>
      <c r="T67" s="125"/>
      <c r="U67" s="125"/>
      <c r="V67" s="125"/>
      <c r="W67" s="125"/>
      <c r="X67" s="125"/>
      <c r="Y67" s="114"/>
    </row>
    <row r="68" spans="1:25" ht="21" hidden="1" customHeight="1">
      <c r="A68" s="110"/>
      <c r="B68" s="123"/>
      <c r="C68" s="124"/>
      <c r="D68" s="126"/>
      <c r="E68" s="127"/>
      <c r="F68" s="127"/>
      <c r="G68" s="127"/>
      <c r="H68" s="127"/>
      <c r="I68" s="127"/>
      <c r="J68" s="127"/>
      <c r="K68" s="127"/>
      <c r="L68" s="127"/>
      <c r="M68" s="127"/>
      <c r="N68" s="127"/>
      <c r="O68" s="127"/>
      <c r="P68" s="127"/>
      <c r="Q68" s="127"/>
      <c r="R68" s="127"/>
      <c r="S68" s="127"/>
      <c r="T68" s="127"/>
      <c r="U68" s="127"/>
      <c r="V68" s="127"/>
      <c r="W68" s="127"/>
      <c r="X68" s="127"/>
      <c r="Y68" s="114"/>
    </row>
    <row r="69" spans="1:25" ht="18" hidden="1" customHeight="1">
      <c r="A69" s="110"/>
      <c r="B69" s="123"/>
      <c r="C69" s="124"/>
      <c r="D69" s="126"/>
      <c r="E69" s="127"/>
      <c r="F69" s="127"/>
      <c r="G69" s="127"/>
      <c r="H69" s="127"/>
      <c r="I69" s="127"/>
      <c r="J69" s="127"/>
      <c r="K69" s="127"/>
      <c r="L69" s="127"/>
      <c r="M69" s="127"/>
      <c r="N69" s="127"/>
      <c r="O69" s="127"/>
      <c r="P69" s="127"/>
      <c r="Q69" s="127"/>
      <c r="R69" s="127"/>
      <c r="S69" s="127"/>
      <c r="T69" s="127"/>
      <c r="U69" s="127"/>
      <c r="V69" s="127"/>
      <c r="W69" s="127"/>
      <c r="X69" s="127"/>
      <c r="Y69" s="114"/>
    </row>
    <row r="70" spans="1:25" ht="15" hidden="1">
      <c r="A70" s="110"/>
      <c r="B70" s="123"/>
      <c r="C70" s="124"/>
      <c r="D70" s="128"/>
      <c r="E70" s="384" t="s">
        <v>230</v>
      </c>
      <c r="F70" s="384"/>
      <c r="G70" s="384"/>
      <c r="H70" s="384"/>
      <c r="I70" s="384"/>
      <c r="J70" s="384"/>
      <c r="K70" s="384"/>
      <c r="L70" s="384"/>
      <c r="M70" s="384"/>
      <c r="N70" s="384"/>
      <c r="O70" s="384"/>
      <c r="P70" s="384"/>
      <c r="Q70" s="384"/>
      <c r="R70" s="384"/>
      <c r="S70" s="384"/>
      <c r="T70" s="384"/>
      <c r="U70" s="254"/>
      <c r="V70" s="254"/>
      <c r="W70" s="254"/>
      <c r="X70" s="254"/>
      <c r="Y70" s="114"/>
    </row>
    <row r="71" spans="1:25" ht="15" hidden="1">
      <c r="A71" s="110"/>
      <c r="B71" s="123"/>
      <c r="C71" s="124"/>
      <c r="D71" s="128"/>
      <c r="E71" s="384" t="s">
        <v>231</v>
      </c>
      <c r="F71" s="384"/>
      <c r="G71" s="384"/>
      <c r="H71" s="384"/>
      <c r="I71" s="384"/>
      <c r="J71" s="384"/>
      <c r="K71" s="384"/>
      <c r="L71" s="384"/>
      <c r="M71" s="384"/>
      <c r="N71" s="384"/>
      <c r="O71" s="384"/>
      <c r="P71" s="384"/>
      <c r="Q71" s="384"/>
      <c r="R71" s="384"/>
      <c r="S71" s="384"/>
      <c r="T71" s="384"/>
      <c r="U71" s="255"/>
      <c r="V71" s="255"/>
      <c r="W71" s="255"/>
      <c r="X71" s="255"/>
      <c r="Y71" s="114"/>
    </row>
    <row r="72" spans="1:25" ht="27" hidden="1" customHeight="1">
      <c r="A72" s="110"/>
      <c r="B72" s="123"/>
      <c r="C72" s="124"/>
      <c r="D72" s="128"/>
      <c r="E72" s="129"/>
      <c r="F72" s="380"/>
      <c r="G72" s="380"/>
      <c r="H72" s="380"/>
      <c r="I72" s="380"/>
      <c r="J72" s="380"/>
      <c r="K72" s="380"/>
      <c r="L72" s="380"/>
      <c r="M72" s="380"/>
      <c r="N72" s="380"/>
      <c r="O72" s="380"/>
      <c r="P72" s="380"/>
      <c r="Q72" s="380"/>
      <c r="R72" s="380"/>
      <c r="S72" s="380"/>
      <c r="T72" s="380"/>
      <c r="U72" s="380"/>
      <c r="V72" s="380"/>
      <c r="W72" s="380"/>
      <c r="X72" s="380"/>
      <c r="Y72" s="114"/>
    </row>
    <row r="73" spans="1:25" ht="52.5" hidden="1" customHeight="1">
      <c r="A73" s="110"/>
      <c r="B73" s="123"/>
      <c r="C73" s="124"/>
      <c r="D73" s="128"/>
      <c r="E73" s="129"/>
      <c r="F73" s="380"/>
      <c r="G73" s="380"/>
      <c r="H73" s="380"/>
      <c r="I73" s="380"/>
      <c r="J73" s="380"/>
      <c r="K73" s="380"/>
      <c r="L73" s="380"/>
      <c r="M73" s="380"/>
      <c r="N73" s="380"/>
      <c r="O73" s="380"/>
      <c r="P73" s="380"/>
      <c r="Q73" s="380"/>
      <c r="R73" s="380"/>
      <c r="S73" s="380"/>
      <c r="T73" s="380"/>
      <c r="U73" s="380"/>
      <c r="V73" s="380"/>
      <c r="W73" s="380"/>
      <c r="X73" s="380"/>
      <c r="Y73" s="114"/>
    </row>
    <row r="74" spans="1:25" ht="8.1" hidden="1" customHeight="1">
      <c r="A74" s="110"/>
      <c r="B74" s="123"/>
      <c r="C74" s="124"/>
      <c r="D74" s="128"/>
      <c r="E74" s="129"/>
      <c r="F74" s="381"/>
      <c r="G74" s="381"/>
      <c r="H74" s="381"/>
      <c r="I74" s="381"/>
      <c r="J74" s="381"/>
      <c r="K74" s="381"/>
      <c r="L74" s="381"/>
      <c r="M74" s="381"/>
      <c r="N74" s="381"/>
      <c r="O74" s="381"/>
      <c r="P74" s="381"/>
      <c r="Q74" s="381"/>
      <c r="R74" s="381"/>
      <c r="S74" s="381"/>
      <c r="T74" s="381"/>
      <c r="U74" s="381"/>
      <c r="V74" s="381"/>
      <c r="W74" s="381"/>
      <c r="X74" s="381"/>
      <c r="Y74" s="114"/>
    </row>
    <row r="75" spans="1:25" ht="14.25" hidden="1" customHeight="1">
      <c r="A75" s="110"/>
      <c r="B75" s="123"/>
      <c r="C75" s="124"/>
      <c r="D75" s="128"/>
      <c r="E75" s="382"/>
      <c r="F75" s="382"/>
      <c r="G75" s="382"/>
      <c r="H75" s="382"/>
      <c r="I75" s="382"/>
      <c r="J75" s="382"/>
      <c r="K75" s="382"/>
      <c r="L75" s="382"/>
      <c r="M75" s="382"/>
      <c r="N75" s="382"/>
      <c r="O75" s="382"/>
      <c r="P75" s="382"/>
      <c r="Q75" s="382"/>
      <c r="R75" s="382"/>
      <c r="S75" s="382"/>
      <c r="T75" s="382"/>
      <c r="U75" s="382"/>
      <c r="V75" s="382"/>
      <c r="W75" s="382"/>
      <c r="X75" s="382"/>
      <c r="Y75" s="114"/>
    </row>
    <row r="76" spans="1:25" ht="34.5" hidden="1" customHeight="1">
      <c r="A76" s="110"/>
      <c r="B76" s="123"/>
      <c r="C76" s="124"/>
      <c r="D76" s="128"/>
      <c r="E76" s="383"/>
      <c r="F76" s="383"/>
      <c r="G76" s="383"/>
      <c r="H76" s="383"/>
      <c r="I76" s="383"/>
      <c r="J76" s="383"/>
      <c r="K76" s="383"/>
      <c r="L76" s="383"/>
      <c r="M76" s="383"/>
      <c r="N76" s="383"/>
      <c r="O76" s="383"/>
      <c r="P76" s="383"/>
      <c r="Q76" s="383"/>
      <c r="R76" s="383"/>
      <c r="S76" s="383"/>
      <c r="T76" s="383"/>
      <c r="U76" s="383"/>
      <c r="V76" s="383"/>
      <c r="W76" s="383"/>
      <c r="X76" s="383"/>
      <c r="Y76" s="114"/>
    </row>
    <row r="77" spans="1:25" ht="23.1" hidden="1" customHeight="1">
      <c r="A77" s="110"/>
      <c r="B77" s="123"/>
      <c r="C77" s="124"/>
      <c r="D77" s="128"/>
      <c r="E77" s="383"/>
      <c r="F77" s="383"/>
      <c r="G77" s="383"/>
      <c r="H77" s="383"/>
      <c r="I77" s="383"/>
      <c r="J77" s="383"/>
      <c r="K77" s="383"/>
      <c r="L77" s="383"/>
      <c r="M77" s="383"/>
      <c r="N77" s="383"/>
      <c r="O77" s="383"/>
      <c r="P77" s="383"/>
      <c r="Q77" s="383"/>
      <c r="R77" s="383"/>
      <c r="S77" s="383"/>
      <c r="T77" s="383"/>
      <c r="U77" s="383"/>
      <c r="V77" s="383"/>
      <c r="W77" s="383"/>
      <c r="X77" s="383"/>
      <c r="Y77" s="114"/>
    </row>
    <row r="78" spans="1:25" ht="42.75" hidden="1" customHeight="1">
      <c r="A78" s="110"/>
      <c r="B78" s="123"/>
      <c r="C78" s="124"/>
      <c r="D78" s="128"/>
      <c r="E78" s="383"/>
      <c r="F78" s="383"/>
      <c r="G78" s="383"/>
      <c r="H78" s="383"/>
      <c r="I78" s="383"/>
      <c r="J78" s="383"/>
      <c r="K78" s="383"/>
      <c r="L78" s="383"/>
      <c r="M78" s="383"/>
      <c r="N78" s="383"/>
      <c r="O78" s="383"/>
      <c r="P78" s="383"/>
      <c r="Q78" s="383"/>
      <c r="R78" s="383"/>
      <c r="S78" s="383"/>
      <c r="T78" s="383"/>
      <c r="U78" s="383"/>
      <c r="V78" s="383"/>
      <c r="W78" s="383"/>
      <c r="X78" s="383"/>
      <c r="Y78" s="114"/>
    </row>
    <row r="79" spans="1:25" ht="25.5" hidden="1" customHeight="1">
      <c r="A79" s="110"/>
      <c r="B79" s="123"/>
      <c r="C79" s="124"/>
      <c r="D79" s="128"/>
      <c r="E79" s="379" t="s">
        <v>64</v>
      </c>
      <c r="F79" s="379"/>
      <c r="G79" s="379"/>
      <c r="H79" s="379"/>
      <c r="I79" s="379"/>
      <c r="J79" s="379"/>
      <c r="K79" s="379"/>
      <c r="L79" s="379"/>
      <c r="M79" s="379"/>
      <c r="N79" s="379"/>
      <c r="O79" s="379"/>
      <c r="P79" s="379"/>
      <c r="Q79" s="379"/>
      <c r="R79" s="379"/>
      <c r="S79" s="379"/>
      <c r="T79" s="379"/>
      <c r="U79" s="379"/>
      <c r="V79" s="379"/>
      <c r="W79" s="379"/>
      <c r="X79" s="379"/>
      <c r="Y79" s="114"/>
    </row>
    <row r="80" spans="1:25" ht="15" hidden="1" customHeight="1">
      <c r="A80" s="110"/>
      <c r="B80" s="123"/>
      <c r="C80" s="124"/>
      <c r="D80" s="128"/>
      <c r="E80" s="125"/>
      <c r="F80" s="125"/>
      <c r="G80" s="125"/>
      <c r="H80" s="116"/>
      <c r="I80" s="116"/>
      <c r="J80" s="116"/>
      <c r="K80" s="116"/>
      <c r="L80" s="116"/>
      <c r="M80" s="116"/>
      <c r="N80" s="116"/>
      <c r="O80" s="117"/>
      <c r="P80" s="117"/>
      <c r="Q80" s="117"/>
      <c r="R80" s="117"/>
      <c r="S80" s="117"/>
      <c r="T80" s="117"/>
      <c r="U80" s="125"/>
      <c r="V80" s="125"/>
      <c r="W80" s="125"/>
      <c r="X80" s="125"/>
      <c r="Y80" s="114"/>
    </row>
    <row r="81" spans="1:27" ht="15" hidden="1" customHeight="1">
      <c r="A81" s="110"/>
      <c r="B81" s="123"/>
      <c r="C81" s="124"/>
      <c r="D81" s="128"/>
      <c r="E81" s="130"/>
      <c r="F81" s="377" t="s">
        <v>63</v>
      </c>
      <c r="G81" s="377"/>
      <c r="H81" s="377"/>
      <c r="I81" s="377"/>
      <c r="J81" s="377"/>
      <c r="K81" s="377"/>
      <c r="L81" s="377"/>
      <c r="M81" s="377"/>
      <c r="N81" s="377"/>
      <c r="O81" s="377"/>
      <c r="P81" s="377"/>
      <c r="Q81" s="377"/>
      <c r="R81" s="377"/>
      <c r="S81" s="377"/>
      <c r="T81" s="117"/>
      <c r="U81" s="125"/>
      <c r="V81" s="125"/>
      <c r="W81" s="125"/>
      <c r="X81" s="125"/>
      <c r="Y81" s="114"/>
      <c r="AA81" s="119" t="s">
        <v>61</v>
      </c>
    </row>
    <row r="82" spans="1:27" ht="15" hidden="1" customHeight="1">
      <c r="A82" s="110"/>
      <c r="B82" s="123"/>
      <c r="C82" s="124"/>
      <c r="D82" s="128"/>
      <c r="E82" s="125"/>
      <c r="F82" s="125"/>
      <c r="G82" s="125"/>
      <c r="H82" s="116"/>
      <c r="I82" s="116"/>
      <c r="J82" s="116"/>
      <c r="K82" s="116"/>
      <c r="L82" s="116"/>
      <c r="M82" s="116"/>
      <c r="N82" s="116"/>
      <c r="O82" s="117"/>
      <c r="P82" s="117"/>
      <c r="Q82" s="117"/>
      <c r="R82" s="117"/>
      <c r="S82" s="117"/>
      <c r="T82" s="117"/>
      <c r="U82" s="125"/>
      <c r="V82" s="125"/>
      <c r="W82" s="125"/>
      <c r="X82" s="125"/>
      <c r="Y82" s="114"/>
    </row>
    <row r="83" spans="1:27" ht="15" hidden="1">
      <c r="A83" s="110"/>
      <c r="B83" s="123"/>
      <c r="C83" s="124"/>
      <c r="D83" s="128"/>
      <c r="E83" s="125"/>
      <c r="F83" s="377" t="s">
        <v>62</v>
      </c>
      <c r="G83" s="377"/>
      <c r="H83" s="377"/>
      <c r="I83" s="377"/>
      <c r="J83" s="377"/>
      <c r="K83" s="377"/>
      <c r="L83" s="377"/>
      <c r="M83" s="377"/>
      <c r="N83" s="377"/>
      <c r="O83" s="377"/>
      <c r="P83" s="377"/>
      <c r="Q83" s="377"/>
      <c r="R83" s="377"/>
      <c r="S83" s="377"/>
      <c r="T83" s="377"/>
      <c r="U83" s="377"/>
      <c r="V83" s="377"/>
      <c r="W83" s="377"/>
      <c r="X83" s="377"/>
      <c r="Y83" s="114"/>
    </row>
    <row r="84" spans="1:27" ht="15" hidden="1">
      <c r="A84" s="110"/>
      <c r="B84" s="123"/>
      <c r="C84" s="124"/>
      <c r="D84" s="128"/>
      <c r="E84" s="125"/>
      <c r="F84" s="125"/>
      <c r="G84" s="125"/>
      <c r="H84" s="125"/>
      <c r="I84" s="125"/>
      <c r="J84" s="125"/>
      <c r="K84" s="125"/>
      <c r="L84" s="125"/>
      <c r="M84" s="125"/>
      <c r="N84" s="125"/>
      <c r="O84" s="125"/>
      <c r="P84" s="125"/>
      <c r="Q84" s="125"/>
      <c r="R84" s="125"/>
      <c r="S84" s="125"/>
      <c r="T84" s="125"/>
      <c r="U84" s="125"/>
      <c r="V84" s="125"/>
      <c r="W84" s="125"/>
      <c r="X84" s="125"/>
      <c r="Y84" s="114"/>
    </row>
    <row r="85" spans="1:27" ht="15" hidden="1">
      <c r="A85" s="110"/>
      <c r="B85" s="123"/>
      <c r="C85" s="124"/>
      <c r="D85" s="128"/>
      <c r="E85" s="125"/>
      <c r="F85" s="125"/>
      <c r="G85" s="125"/>
      <c r="H85" s="125"/>
      <c r="I85" s="125"/>
      <c r="J85" s="125"/>
      <c r="K85" s="125"/>
      <c r="L85" s="125"/>
      <c r="M85" s="125"/>
      <c r="N85" s="125"/>
      <c r="O85" s="125"/>
      <c r="P85" s="125"/>
      <c r="Q85" s="125"/>
      <c r="R85" s="125"/>
      <c r="S85" s="125"/>
      <c r="T85" s="125"/>
      <c r="U85" s="125"/>
      <c r="V85" s="125"/>
      <c r="W85" s="125"/>
      <c r="X85" s="125"/>
      <c r="Y85" s="114"/>
    </row>
    <row r="86" spans="1:27" ht="15" hidden="1">
      <c r="A86" s="110"/>
      <c r="B86" s="123"/>
      <c r="C86" s="124"/>
      <c r="D86" s="128"/>
      <c r="E86" s="125"/>
      <c r="F86" s="125"/>
      <c r="G86" s="125"/>
      <c r="H86" s="125"/>
      <c r="I86" s="125"/>
      <c r="J86" s="125"/>
      <c r="K86" s="125"/>
      <c r="L86" s="125"/>
      <c r="M86" s="125"/>
      <c r="N86" s="125"/>
      <c r="O86" s="125"/>
      <c r="P86" s="125"/>
      <c r="Q86" s="125"/>
      <c r="R86" s="125"/>
      <c r="S86" s="125"/>
      <c r="T86" s="125"/>
      <c r="U86" s="125"/>
      <c r="V86" s="125"/>
      <c r="W86" s="125"/>
      <c r="X86" s="125"/>
      <c r="Y86" s="114"/>
    </row>
    <row r="87" spans="1:27" ht="15" hidden="1">
      <c r="A87" s="110"/>
      <c r="B87" s="123"/>
      <c r="C87" s="124"/>
      <c r="D87" s="128"/>
      <c r="E87" s="125"/>
      <c r="F87" s="125"/>
      <c r="G87" s="125"/>
      <c r="H87" s="125"/>
      <c r="I87" s="125"/>
      <c r="J87" s="125"/>
      <c r="K87" s="125"/>
      <c r="L87" s="125"/>
      <c r="M87" s="125"/>
      <c r="N87" s="125"/>
      <c r="O87" s="125"/>
      <c r="P87" s="125"/>
      <c r="Q87" s="125"/>
      <c r="R87" s="125"/>
      <c r="S87" s="125"/>
      <c r="T87" s="125"/>
      <c r="U87" s="125"/>
      <c r="V87" s="125"/>
      <c r="W87" s="125"/>
      <c r="X87" s="125"/>
      <c r="Y87" s="114"/>
    </row>
    <row r="88" spans="1:27" ht="15" hidden="1" customHeight="1">
      <c r="A88" s="110"/>
      <c r="B88" s="123"/>
      <c r="C88" s="124"/>
      <c r="D88" s="128"/>
      <c r="E88" s="125"/>
      <c r="F88" s="125"/>
      <c r="G88" s="125"/>
      <c r="H88" s="125"/>
      <c r="I88" s="125"/>
      <c r="J88" s="125"/>
      <c r="K88" s="125"/>
      <c r="L88" s="125"/>
      <c r="M88" s="125"/>
      <c r="N88" s="125"/>
      <c r="O88" s="125"/>
      <c r="P88" s="125"/>
      <c r="Q88" s="125"/>
      <c r="R88" s="125"/>
      <c r="S88" s="125"/>
      <c r="T88" s="125"/>
      <c r="U88" s="125"/>
      <c r="V88" s="125"/>
      <c r="W88" s="125"/>
      <c r="X88" s="125"/>
      <c r="Y88" s="114"/>
    </row>
    <row r="89" spans="1:27" ht="15" hidden="1" customHeight="1">
      <c r="A89" s="110"/>
      <c r="B89" s="123"/>
      <c r="C89" s="124"/>
      <c r="D89" s="128"/>
      <c r="E89" s="125"/>
      <c r="F89" s="125"/>
      <c r="G89" s="125"/>
      <c r="H89" s="125"/>
      <c r="I89" s="125"/>
      <c r="J89" s="125"/>
      <c r="K89" s="125"/>
      <c r="L89" s="125"/>
      <c r="M89" s="125"/>
      <c r="N89" s="125"/>
      <c r="O89" s="125"/>
      <c r="P89" s="125"/>
      <c r="Q89" s="125"/>
      <c r="R89" s="125"/>
      <c r="S89" s="125"/>
      <c r="T89" s="125"/>
      <c r="U89" s="125"/>
      <c r="V89" s="125"/>
      <c r="W89" s="125"/>
      <c r="X89" s="125"/>
      <c r="Y89" s="114"/>
    </row>
    <row r="90" spans="1:27" ht="15" hidden="1" customHeight="1">
      <c r="A90" s="110"/>
      <c r="B90" s="123"/>
      <c r="C90" s="124"/>
      <c r="D90" s="128"/>
      <c r="E90" s="125"/>
      <c r="F90" s="125"/>
      <c r="G90" s="125"/>
      <c r="H90" s="125"/>
      <c r="I90" s="125"/>
      <c r="J90" s="125"/>
      <c r="K90" s="125"/>
      <c r="L90" s="125"/>
      <c r="M90" s="125"/>
      <c r="N90" s="125"/>
      <c r="O90" s="125"/>
      <c r="P90" s="125"/>
      <c r="Q90" s="125"/>
      <c r="R90" s="125"/>
      <c r="S90" s="125"/>
      <c r="T90" s="125"/>
      <c r="U90" s="125"/>
      <c r="V90" s="125"/>
      <c r="W90" s="125"/>
      <c r="X90" s="125"/>
      <c r="Y90" s="114"/>
    </row>
    <row r="91" spans="1:27" ht="15" hidden="1" customHeight="1">
      <c r="A91" s="110"/>
      <c r="B91" s="123"/>
      <c r="C91" s="124"/>
      <c r="D91" s="128"/>
      <c r="E91" s="125"/>
      <c r="F91" s="125"/>
      <c r="G91" s="125"/>
      <c r="H91" s="125"/>
      <c r="I91" s="125"/>
      <c r="J91" s="125"/>
      <c r="K91" s="125"/>
      <c r="L91" s="125"/>
      <c r="M91" s="125"/>
      <c r="N91" s="125"/>
      <c r="O91" s="125"/>
      <c r="P91" s="125"/>
      <c r="Q91" s="125"/>
      <c r="R91" s="125"/>
      <c r="S91" s="125"/>
      <c r="T91" s="125"/>
      <c r="U91" s="125"/>
      <c r="V91" s="125"/>
      <c r="W91" s="125"/>
      <c r="X91" s="125"/>
      <c r="Y91" s="114"/>
    </row>
    <row r="92" spans="1:27" ht="15" hidden="1" customHeight="1">
      <c r="A92" s="110"/>
      <c r="B92" s="123"/>
      <c r="C92" s="124"/>
      <c r="D92" s="128"/>
      <c r="E92" s="125"/>
      <c r="F92" s="125"/>
      <c r="G92" s="125"/>
      <c r="H92" s="125"/>
      <c r="I92" s="125"/>
      <c r="J92" s="125"/>
      <c r="K92" s="125"/>
      <c r="L92" s="125"/>
      <c r="M92" s="125"/>
      <c r="N92" s="125"/>
      <c r="O92" s="125"/>
      <c r="P92" s="125"/>
      <c r="Q92" s="125"/>
      <c r="R92" s="125"/>
      <c r="S92" s="125"/>
      <c r="T92" s="125"/>
      <c r="U92" s="125"/>
      <c r="V92" s="125"/>
      <c r="W92" s="125"/>
      <c r="X92" s="125"/>
      <c r="Y92" s="114"/>
    </row>
    <row r="93" spans="1:27" ht="11.1" hidden="1" customHeight="1">
      <c r="A93" s="110"/>
      <c r="B93" s="123"/>
      <c r="C93" s="124"/>
      <c r="D93" s="128"/>
      <c r="E93" s="125"/>
      <c r="F93" s="125"/>
      <c r="G93" s="125"/>
      <c r="H93" s="125"/>
      <c r="I93" s="125"/>
      <c r="J93" s="125"/>
      <c r="K93" s="125"/>
      <c r="L93" s="125"/>
      <c r="M93" s="125"/>
      <c r="N93" s="125"/>
      <c r="O93" s="125"/>
      <c r="P93" s="125"/>
      <c r="Q93" s="125"/>
      <c r="R93" s="125"/>
      <c r="S93" s="125"/>
      <c r="T93" s="125"/>
      <c r="U93" s="125"/>
      <c r="V93" s="125"/>
      <c r="W93" s="125"/>
      <c r="X93" s="125"/>
      <c r="Y93" s="114"/>
    </row>
    <row r="94" spans="1:27" ht="15" customHeight="1">
      <c r="A94" s="110"/>
      <c r="B94" s="131"/>
      <c r="C94" s="132"/>
      <c r="D94" s="133"/>
      <c r="E94" s="134"/>
      <c r="F94" s="134"/>
      <c r="G94" s="134"/>
      <c r="H94" s="134"/>
      <c r="I94" s="134"/>
      <c r="J94" s="134"/>
      <c r="K94" s="134"/>
      <c r="L94" s="134"/>
      <c r="M94" s="134"/>
      <c r="N94" s="134"/>
      <c r="O94" s="134"/>
      <c r="P94" s="134"/>
      <c r="Q94" s="134"/>
      <c r="R94" s="134"/>
      <c r="S94" s="134"/>
      <c r="T94" s="134"/>
      <c r="U94" s="134"/>
      <c r="V94" s="134"/>
      <c r="W94" s="134"/>
      <c r="X94" s="134"/>
      <c r="Y94" s="118"/>
    </row>
  </sheetData>
  <sheetProtection algorithmName="SHA-512" hashValue="tzJAXNBFheT3ATilIZFqGiVOj7QKoGu5j9ywYQ7rAFXuNse0Srm9IoTbBpPiFJuLv3NkmAfItICm47ky/GA80Q==" saltValue="0oRL8bCOUtDSD0yazI5ZeQ==" spinCount="100000" sheet="1" objects="1" scenarios="1" formatColumns="0" formatRows="0"/>
  <dataConsolidate leftLabels="1" link="1"/>
  <mergeCells count="30">
    <mergeCell ref="E35:X39"/>
    <mergeCell ref="P23:W23"/>
    <mergeCell ref="F22:M22"/>
    <mergeCell ref="B2:G2"/>
    <mergeCell ref="B3:C3"/>
    <mergeCell ref="B5:Y5"/>
    <mergeCell ref="E7:X19"/>
    <mergeCell ref="F21:M21"/>
    <mergeCell ref="P21:X21"/>
    <mergeCell ref="P22:X22"/>
    <mergeCell ref="E40:X40"/>
    <mergeCell ref="E41:X45"/>
    <mergeCell ref="E46:X57"/>
    <mergeCell ref="F81:S81"/>
    <mergeCell ref="E59:G59"/>
    <mergeCell ref="H59:X59"/>
    <mergeCell ref="E60:G60"/>
    <mergeCell ref="F72:X72"/>
    <mergeCell ref="E58:U58"/>
    <mergeCell ref="E71:T71"/>
    <mergeCell ref="F83:X83"/>
    <mergeCell ref="H61:X61"/>
    <mergeCell ref="E79:X79"/>
    <mergeCell ref="F73:X73"/>
    <mergeCell ref="F74:X74"/>
    <mergeCell ref="E75:X75"/>
    <mergeCell ref="E76:X76"/>
    <mergeCell ref="E77:X77"/>
    <mergeCell ref="E78:X78"/>
    <mergeCell ref="E70:T70"/>
  </mergeCells>
  <hyperlinks>
    <hyperlink ref="E58:U58" location="Инструкция!A1" tooltip="http://sp.eias.ru/index.php?a=add&amp;catid=76" display="Обратиться за помощью в службу технической поддержки"/>
    <hyperlink ref="E70:T70" location="Инструкция!A1" tooltip="http://support.eias.ru/knowledgebase.php?article=28" display="Инструкция по загрузке сопроводительных материалов"/>
    <hyperlink ref="E71:T71" location="Инструкция!A1" tooltip="http://eias.ru/files/shablon/JKH_OPEN_INFO_QUARTER_HVS.pdf" display="Инструкция по работе с отчетной формой"/>
  </hyperlinks>
  <pageMargins left="0.7" right="0.7" top="0.75" bottom="0.75" header="0.3" footer="0.3"/>
  <pageSetup paperSize="9" orientation="portrait" horizontalDpi="180" verticalDpi="18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0">
    <tabColor indexed="47"/>
  </sheetPr>
  <dimension ref="A1"/>
  <sheetViews>
    <sheetView showGridLines="0" zoomScaleNormal="100" workbookViewId="0"/>
  </sheetViews>
  <sheetFormatPr defaultColWidth="9.140625" defaultRowHeight="15"/>
  <cols>
    <col min="1" max="16384" width="9.140625" style="19"/>
  </cols>
  <sheetData/>
  <sheetProtection formatColumns="0" formatRows="0"/>
  <pageMargins left="0.75" right="0.75" top="1" bottom="1" header="0.5" footer="0.5"/>
  <pageSetup paperSize="9" orientation="portrait"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1">
    <tabColor indexed="47"/>
  </sheetPr>
  <dimension ref="A1:L17"/>
  <sheetViews>
    <sheetView showGridLines="0" topLeftCell="C3" zoomScaleNormal="100" workbookViewId="0"/>
  </sheetViews>
  <sheetFormatPr defaultColWidth="10.5703125" defaultRowHeight="15"/>
  <cols>
    <col min="1" max="1" width="9.140625" style="32" hidden="1" customWidth="1"/>
    <col min="2" max="2" width="9.140625" style="18" hidden="1" customWidth="1"/>
    <col min="3" max="11" width="10.5703125" style="18"/>
    <col min="12" max="12" width="10.5703125" style="239"/>
    <col min="13" max="16384" width="10.5703125" style="18"/>
  </cols>
  <sheetData>
    <row r="1" spans="1:12" s="180" customFormat="1" ht="15" hidden="1" customHeight="1">
      <c r="L1" s="240"/>
    </row>
    <row r="2" spans="1:12" s="180" customFormat="1" ht="15" hidden="1" customHeight="1">
      <c r="L2" s="240"/>
    </row>
    <row r="3" spans="1:12" ht="11.25" customHeight="1"/>
    <row r="4" spans="1:12" ht="36.75" customHeight="1"/>
    <row r="5" spans="1:12" ht="15" customHeight="1"/>
    <row r="6" spans="1:12" ht="11.25" customHeight="1"/>
    <row r="8" spans="1:12" ht="21" customHeight="1"/>
    <row r="9" spans="1:12" ht="11.25" customHeight="1"/>
    <row r="10" spans="1:12" ht="15" customHeight="1">
      <c r="A10" s="18"/>
    </row>
    <row r="11" spans="1:12" ht="21.95" customHeight="1">
      <c r="A11" s="18"/>
    </row>
    <row r="12" spans="1:12" ht="21.95" customHeight="1">
      <c r="A12" s="18"/>
    </row>
    <row r="13" spans="1:12" ht="21.95" customHeight="1">
      <c r="A13" s="18"/>
    </row>
    <row r="14" spans="1:12" ht="33.950000000000003" customHeight="1">
      <c r="A14" s="18"/>
    </row>
    <row r="15" spans="1:12" ht="15" customHeight="1">
      <c r="A15" s="18"/>
    </row>
    <row r="17" ht="68.099999999999994" customHeight="1"/>
  </sheetData>
  <phoneticPr fontId="8" type="noConversion"/>
  <pageMargins left="0.75" right="0.75" top="1" bottom="1" header="0.5" footer="0.5"/>
  <pageSetup paperSize="9" orientation="portrait"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2">
    <tabColor indexed="47"/>
  </sheetPr>
  <dimension ref="A1:C12"/>
  <sheetViews>
    <sheetView showGridLines="0" topLeftCell="C4" zoomScaleNormal="100" workbookViewId="0"/>
  </sheetViews>
  <sheetFormatPr defaultColWidth="9.140625" defaultRowHeight="15"/>
  <cols>
    <col min="1" max="1" width="9.140625" style="75" hidden="1" customWidth="1"/>
    <col min="2" max="2" width="9.140625" style="76" hidden="1" customWidth="1"/>
    <col min="3" max="3" width="9.140625" style="246"/>
    <col min="4" max="16384" width="9.140625" style="76"/>
  </cols>
  <sheetData>
    <row r="1" spans="1:3" hidden="1"/>
    <row r="2" spans="1:3" hidden="1"/>
    <row r="3" spans="1:3" hidden="1"/>
    <row r="4" spans="1:3" ht="10.5" customHeight="1"/>
    <row r="5" spans="1:3" s="36" customFormat="1" ht="30" customHeight="1">
      <c r="A5" s="32"/>
      <c r="C5" s="247"/>
    </row>
    <row r="6" spans="1:3" s="36" customFormat="1" ht="15" customHeight="1">
      <c r="A6" s="32"/>
      <c r="C6" s="247"/>
    </row>
    <row r="7" spans="1:3" ht="6.95" customHeight="1"/>
    <row r="8" spans="1:3" ht="15" customHeight="1"/>
    <row r="9" spans="1:3" ht="45" customHeight="1"/>
    <row r="11" spans="1:3" ht="45" customHeight="1"/>
    <row r="12" spans="1:3" ht="15" customHeight="1"/>
  </sheetData>
  <pageMargins left="0.75" right="0.75" top="1" bottom="1" header="0.5" footer="0.5"/>
  <pageSetup paperSize="9" orientation="portrait"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3">
    <tabColor indexed="47"/>
  </sheetPr>
  <dimension ref="A1"/>
  <sheetViews>
    <sheetView showGridLines="0" zoomScaleNormal="100" workbookViewId="0"/>
  </sheetViews>
  <sheetFormatPr defaultColWidth="9.140625" defaultRowHeight="11.25"/>
  <cols>
    <col min="1" max="16384" width="9.140625" style="149"/>
  </cols>
  <sheetData>
    <row r="1" spans="1:1">
      <c r="A1" s="278"/>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4">
    <tabColor indexed="47"/>
  </sheetPr>
  <dimension ref="A1:Q16"/>
  <sheetViews>
    <sheetView showGridLines="0" topLeftCell="C6" zoomScaleNormal="100" workbookViewId="0"/>
  </sheetViews>
  <sheetFormatPr defaultColWidth="9.140625" defaultRowHeight="15"/>
  <cols>
    <col min="1" max="2" width="9.140625" style="7" hidden="1" customWidth="1"/>
    <col min="3" max="3" width="3.7109375" style="42" customWidth="1"/>
    <col min="4" max="16" width="9.140625" style="7"/>
    <col min="17" max="17" width="9.140625" style="249"/>
    <col min="18" max="16384" width="9.140625" style="7"/>
  </cols>
  <sheetData>
    <row r="1" spans="3:17" s="78" customFormat="1" hidden="1">
      <c r="C1" s="77"/>
      <c r="Q1" s="248"/>
    </row>
    <row r="2" spans="3:17" s="78" customFormat="1" hidden="1">
      <c r="C2" s="77"/>
      <c r="Q2" s="248"/>
    </row>
    <row r="3" spans="3:17" s="78" customFormat="1" hidden="1">
      <c r="C3" s="77"/>
      <c r="Q3" s="248"/>
    </row>
    <row r="4" spans="3:17" s="78" customFormat="1" hidden="1">
      <c r="C4" s="77"/>
      <c r="Q4" s="248"/>
    </row>
    <row r="5" spans="3:17" s="78" customFormat="1" hidden="1">
      <c r="C5" s="77"/>
      <c r="Q5" s="248"/>
    </row>
    <row r="6" spans="3:17" s="78" customFormat="1" ht="10.5" customHeight="1">
      <c r="C6" s="79"/>
      <c r="Q6" s="248"/>
    </row>
    <row r="7" spans="3:17" s="78" customFormat="1" ht="20.100000000000001" customHeight="1">
      <c r="C7" s="79"/>
      <c r="Q7" s="248"/>
    </row>
    <row r="8" spans="3:17" s="78" customFormat="1" ht="15" customHeight="1">
      <c r="C8" s="79"/>
      <c r="Q8" s="248"/>
    </row>
    <row r="9" spans="3:17" s="78" customFormat="1" ht="6.95" customHeight="1">
      <c r="C9" s="79"/>
      <c r="Q9" s="248"/>
    </row>
    <row r="10" spans="3:17" s="78" customFormat="1" ht="22.5" customHeight="1">
      <c r="C10" s="79"/>
      <c r="Q10" s="248"/>
    </row>
    <row r="11" spans="3:17" s="78" customFormat="1" ht="11.25" customHeight="1">
      <c r="C11" s="79"/>
      <c r="Q11" s="248"/>
    </row>
    <row r="12" spans="3:17" s="78" customFormat="1" ht="15" hidden="1" customHeight="1">
      <c r="C12" s="79"/>
      <c r="Q12" s="248"/>
    </row>
    <row r="13" spans="3:17" s="78" customFormat="1" ht="14.1" customHeight="1">
      <c r="C13" s="82"/>
      <c r="Q13" s="248"/>
    </row>
    <row r="14" spans="3:17" s="78" customFormat="1" ht="15" customHeight="1">
      <c r="C14" s="79"/>
      <c r="Q14" s="248"/>
    </row>
    <row r="15" spans="3:17" s="78" customFormat="1" ht="11.25" customHeight="1">
      <c r="C15" s="77"/>
      <c r="Q15" s="248"/>
    </row>
    <row r="16" spans="3:17" s="78" customFormat="1">
      <c r="C16" s="77"/>
      <c r="D16" s="84"/>
      <c r="E16" s="84"/>
      <c r="Q16" s="248"/>
    </row>
  </sheetData>
  <hyperlinks>
    <hyperlink ref="D11" location="'Ссылки на публикации'!$H$11" tooltip="Кликните по гиперссылке, чтобы перейти на сайт организации или отредактировать её" display="апренрнер"/>
    <hyperlink ref="E11" location="'Ссылки на публикации'!$I$11" tooltip="Кликните по гиперссылке, чтобы перейти на сайт организации или отредактировать её" display="екркерекрер"/>
    <hyperlink ref="D13" location="'Ссылки на публикации'!$H$13" tooltip="Кликните по гиперссылке, чтобы перейти на сайт организации или отредактировать её" display="керкеркерр"/>
    <hyperlink ref="E13" location="'Ссылки на публикации'!$I$13" tooltip="Кликните по гиперссылке, чтобы перейти на сайт организации или отредактировать её" display="керкеркркеркер"/>
  </hyperlinks>
  <pageMargins left="0.75" right="0.75" top="1" bottom="1" header="0.5" footer="0.5"/>
  <pageSetup paperSize="9" orientation="portrait" verticalDpi="3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7">
    <tabColor indexed="47"/>
  </sheetPr>
  <dimension ref="A1:N27"/>
  <sheetViews>
    <sheetView showGridLines="0" topLeftCell="C3" zoomScaleNormal="100" workbookViewId="0"/>
  </sheetViews>
  <sheetFormatPr defaultColWidth="9.140625" defaultRowHeight="11.25"/>
  <cols>
    <col min="1" max="1" width="6.42578125" style="208" hidden="1" customWidth="1"/>
    <col min="2" max="2" width="2" style="208" hidden="1" customWidth="1"/>
    <col min="3" max="14" width="9.140625" style="209"/>
    <col min="15" max="16384" width="9.140625" style="208"/>
  </cols>
  <sheetData>
    <row r="1" spans="1:14" hidden="1"/>
    <row r="2" spans="1:14" hidden="1"/>
    <row r="3" spans="1:14" ht="10.5" customHeight="1"/>
    <row r="4" spans="1:14" ht="27" customHeight="1">
      <c r="A4" s="210"/>
      <c r="B4" s="210"/>
    </row>
    <row r="5" spans="1:14" s="212" customFormat="1" ht="15">
      <c r="A5" s="210"/>
      <c r="B5" s="210"/>
      <c r="C5" s="211"/>
      <c r="D5" s="211"/>
      <c r="E5" s="211"/>
      <c r="F5" s="211"/>
      <c r="G5" s="211"/>
      <c r="H5" s="211"/>
      <c r="I5" s="211"/>
      <c r="J5" s="211"/>
      <c r="K5" s="211"/>
      <c r="L5" s="211"/>
      <c r="M5" s="211"/>
      <c r="N5" s="211"/>
    </row>
    <row r="6" spans="1:14" s="213" customFormat="1" ht="3" customHeight="1">
      <c r="A6" s="435"/>
      <c r="B6" s="435"/>
      <c r="C6" s="214"/>
      <c r="D6" s="214"/>
      <c r="E6" s="214"/>
      <c r="F6" s="214"/>
      <c r="G6" s="214"/>
      <c r="H6" s="214"/>
      <c r="I6" s="214"/>
      <c r="J6" s="214"/>
      <c r="K6" s="214"/>
      <c r="L6" s="214"/>
      <c r="M6" s="214"/>
      <c r="N6" s="214"/>
    </row>
    <row r="7" spans="1:14" ht="3.75" customHeight="1">
      <c r="A7" s="435"/>
      <c r="B7" s="435"/>
    </row>
    <row r="8" spans="1:14" ht="0.2" customHeight="1">
      <c r="B8" s="163"/>
    </row>
    <row r="9" spans="1:14" ht="0.2" customHeight="1">
      <c r="B9" s="163"/>
    </row>
    <row r="10" spans="1:14" ht="0.2" customHeight="1">
      <c r="B10" s="163"/>
    </row>
    <row r="11" spans="1:14" ht="6" hidden="1" customHeight="1">
      <c r="B11" s="163"/>
    </row>
    <row r="12" spans="1:14" ht="20.25" hidden="1" customHeight="1">
      <c r="A12" s="164"/>
      <c r="B12" s="163"/>
    </row>
    <row r="13" spans="1:14" ht="20.25" hidden="1" customHeight="1">
      <c r="B13" s="163"/>
    </row>
    <row r="14" spans="1:14" ht="6" hidden="1" customHeight="1">
      <c r="B14" s="349"/>
    </row>
    <row r="15" spans="1:14" ht="3" customHeight="1"/>
    <row r="16" spans="1:14" ht="0.2" customHeight="1"/>
    <row r="17" spans="1:14" s="212" customFormat="1" ht="0.2" customHeight="1">
      <c r="A17" s="215"/>
      <c r="B17" s="215"/>
      <c r="C17" s="211"/>
      <c r="D17" s="211"/>
      <c r="E17" s="211"/>
      <c r="F17" s="211"/>
      <c r="G17" s="211"/>
      <c r="H17" s="211"/>
      <c r="I17" s="211"/>
      <c r="J17" s="211"/>
      <c r="K17" s="211"/>
      <c r="L17" s="211"/>
      <c r="M17" s="211"/>
      <c r="N17" s="211"/>
    </row>
    <row r="18" spans="1:14" ht="23.25" customHeight="1">
      <c r="A18" s="427"/>
      <c r="B18" s="164"/>
    </row>
    <row r="19" spans="1:14" ht="23.25" customHeight="1">
      <c r="A19" s="427"/>
      <c r="B19" s="166"/>
    </row>
    <row r="20" spans="1:14" s="169" customFormat="1" ht="14.25" customHeight="1">
      <c r="A20" s="74"/>
      <c r="B20" s="74"/>
      <c r="C20" s="183"/>
      <c r="D20" s="183"/>
      <c r="E20" s="183"/>
      <c r="F20" s="183"/>
      <c r="G20" s="183"/>
      <c r="H20" s="183"/>
      <c r="I20" s="183"/>
      <c r="J20" s="183"/>
      <c r="K20" s="183"/>
      <c r="L20" s="183"/>
      <c r="M20" s="183"/>
      <c r="N20" s="183"/>
    </row>
    <row r="21" spans="1:14" hidden="1">
      <c r="A21" s="216"/>
      <c r="B21" s="168"/>
    </row>
    <row r="22" spans="1:14" s="161" customFormat="1" ht="15" customHeight="1">
      <c r="A22" s="56"/>
      <c r="B22" s="56"/>
      <c r="C22" s="162"/>
      <c r="D22" s="162"/>
      <c r="E22" s="162"/>
      <c r="F22" s="162"/>
      <c r="G22" s="162"/>
      <c r="H22" s="162"/>
      <c r="I22" s="162"/>
      <c r="J22" s="162"/>
      <c r="K22" s="162"/>
      <c r="L22" s="162"/>
      <c r="M22" s="162"/>
      <c r="N22" s="162"/>
    </row>
    <row r="23" spans="1:14" s="161" customFormat="1" ht="15" customHeight="1">
      <c r="A23" s="56"/>
      <c r="B23" s="56"/>
      <c r="C23" s="162"/>
      <c r="D23" s="162"/>
      <c r="E23" s="162"/>
      <c r="F23" s="162"/>
      <c r="G23" s="162"/>
      <c r="H23" s="162"/>
      <c r="I23" s="162"/>
      <c r="J23" s="162"/>
      <c r="K23" s="162"/>
      <c r="L23" s="162"/>
      <c r="M23" s="162"/>
      <c r="N23" s="162"/>
    </row>
    <row r="24" spans="1:14" s="161" customFormat="1" ht="15" customHeight="1">
      <c r="A24" s="56"/>
      <c r="B24" s="56"/>
      <c r="C24" s="162"/>
      <c r="D24" s="162"/>
      <c r="E24" s="162"/>
      <c r="F24" s="162"/>
      <c r="G24" s="162"/>
      <c r="H24" s="162"/>
      <c r="I24" s="162"/>
      <c r="J24" s="162"/>
      <c r="K24" s="162"/>
      <c r="L24" s="162"/>
      <c r="M24" s="162"/>
      <c r="N24" s="162"/>
    </row>
    <row r="25" spans="1:14" ht="15" customHeight="1">
      <c r="A25" s="217"/>
      <c r="B25" s="188"/>
    </row>
    <row r="26" spans="1:14" ht="15" customHeight="1"/>
    <row r="27" spans="1:14" ht="15" customHeight="1"/>
  </sheetData>
  <mergeCells count="2">
    <mergeCell ref="A6:B7"/>
    <mergeCell ref="A18:A19"/>
  </mergeCells>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9">
    <tabColor indexed="47"/>
  </sheetPr>
  <dimension ref="A1:A424"/>
  <sheetViews>
    <sheetView showGridLines="0" zoomScaleNormal="100" workbookViewId="0"/>
  </sheetViews>
  <sheetFormatPr defaultColWidth="9.140625" defaultRowHeight="11.25"/>
  <cols>
    <col min="1" max="16384" width="9.140625" style="308"/>
  </cols>
  <sheetData>
    <row r="1" spans="1:1">
      <c r="A1" s="307"/>
    </row>
    <row r="12" spans="1:1" ht="14.25" customHeight="1"/>
    <row r="13" spans="1:1" ht="15" customHeight="1"/>
    <row r="14" spans="1:1" ht="15" customHeight="1"/>
    <row r="15" spans="1:1" ht="15" customHeight="1"/>
    <row r="16" spans="1:1"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sheetData>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TTP">
    <tabColor indexed="47"/>
  </sheetPr>
  <dimension ref="A1"/>
  <sheetViews>
    <sheetView showGridLines="0" zoomScaleNormal="100" workbookViewId="0"/>
  </sheetViews>
  <sheetFormatPr defaultColWidth="9.140625" defaultRowHeight="11.25"/>
  <cols>
    <col min="1" max="16384" width="9.140625" style="149"/>
  </cols>
  <sheetData/>
  <pageMargins left="0.75" right="0.75" top="1" bottom="1" header="0.5" footer="0.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gion">
    <tabColor rgb="FFFFCC99"/>
  </sheetPr>
  <dimension ref="A1"/>
  <sheetViews>
    <sheetView showGridLines="0" zoomScaleNormal="100" workbookViewId="0"/>
  </sheetViews>
  <sheetFormatPr defaultColWidth="9.140625" defaultRowHeight="11.25"/>
  <cols>
    <col min="1" max="16384" width="9.140625" style="56"/>
  </cols>
  <sheetData/>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R_LIST">
    <tabColor rgb="FFFFCC99"/>
  </sheetPr>
  <dimension ref="A1"/>
  <sheetViews>
    <sheetView showGridLines="0" zoomScaleNormal="100" workbookViewId="0"/>
  </sheetViews>
  <sheetFormatPr defaultColWidth="9.140625" defaultRowHeight="11.25"/>
  <cols>
    <col min="1" max="16384" width="9.140625" style="56"/>
  </cols>
  <sheetData/>
  <sheetProtection formatColumns="0" formatRow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Logger">
    <tabColor indexed="24"/>
  </sheetPr>
  <dimension ref="A1:D11"/>
  <sheetViews>
    <sheetView showGridLines="0" zoomScaleNormal="100" workbookViewId="0"/>
  </sheetViews>
  <sheetFormatPr defaultColWidth="9.140625" defaultRowHeight="11.25"/>
  <cols>
    <col min="1" max="1" width="30.7109375" style="6" customWidth="1"/>
    <col min="2" max="2" width="80.7109375" style="6" customWidth="1"/>
    <col min="3" max="3" width="30.7109375" style="6" customWidth="1"/>
    <col min="4" max="16384" width="9.140625" style="5"/>
  </cols>
  <sheetData>
    <row r="1" spans="1:4" ht="24" customHeight="1">
      <c r="A1" s="44" t="s">
        <v>14</v>
      </c>
      <c r="B1" s="44" t="s">
        <v>15</v>
      </c>
      <c r="C1" s="44" t="s">
        <v>16</v>
      </c>
      <c r="D1" s="4"/>
    </row>
    <row r="2" spans="1:4">
      <c r="A2" s="373">
        <v>44837.700300925928</v>
      </c>
      <c r="B2" s="6" t="s">
        <v>350</v>
      </c>
      <c r="C2" s="6" t="s">
        <v>226</v>
      </c>
    </row>
    <row r="3" spans="1:4">
      <c r="A3" s="373">
        <v>44837.700312499997</v>
      </c>
      <c r="B3" s="6" t="s">
        <v>351</v>
      </c>
      <c r="C3" s="6" t="s">
        <v>226</v>
      </c>
    </row>
    <row r="4" spans="1:4">
      <c r="A4" s="373">
        <v>44837.700381944444</v>
      </c>
      <c r="B4" s="6" t="s">
        <v>350</v>
      </c>
      <c r="C4" s="6" t="s">
        <v>226</v>
      </c>
    </row>
    <row r="5" spans="1:4">
      <c r="A5" s="373">
        <v>44837.70039351852</v>
      </c>
      <c r="B5" s="6" t="s">
        <v>351</v>
      </c>
      <c r="C5" s="6" t="s">
        <v>226</v>
      </c>
    </row>
    <row r="6" spans="1:4">
      <c r="A6" s="373">
        <v>44837.700578703705</v>
      </c>
      <c r="B6" s="6" t="s">
        <v>350</v>
      </c>
      <c r="C6" s="6" t="s">
        <v>226</v>
      </c>
    </row>
    <row r="7" spans="1:4">
      <c r="A7" s="373">
        <v>44837.700590277775</v>
      </c>
      <c r="B7" s="6" t="s">
        <v>351</v>
      </c>
      <c r="C7" s="6" t="s">
        <v>226</v>
      </c>
    </row>
    <row r="8" spans="1:4">
      <c r="A8" s="373">
        <v>44837.701331018521</v>
      </c>
      <c r="B8" s="6" t="s">
        <v>350</v>
      </c>
      <c r="C8" s="6" t="s">
        <v>226</v>
      </c>
    </row>
    <row r="9" spans="1:4">
      <c r="A9" s="373">
        <v>44837.701342592591</v>
      </c>
      <c r="B9" s="6" t="s">
        <v>351</v>
      </c>
      <c r="C9" s="6" t="s">
        <v>226</v>
      </c>
    </row>
    <row r="10" spans="1:4">
      <c r="A10" s="373">
        <v>44893.716990740744</v>
      </c>
      <c r="B10" s="6" t="s">
        <v>350</v>
      </c>
      <c r="C10" s="6" t="s">
        <v>226</v>
      </c>
    </row>
    <row r="11" spans="1:4">
      <c r="A11" s="373">
        <v>44893.717002314814</v>
      </c>
      <c r="B11" s="6" t="s">
        <v>351</v>
      </c>
      <c r="C11" s="6" t="s">
        <v>226</v>
      </c>
    </row>
  </sheetData>
  <sheetProtection algorithmName="SHA-512" hashValue="Ex3MVOzsoM3sgHwczJhVCW1lJ23qDGdRMMDOz84cYetLw2q7nBlI4N5wprKY5wzYrxrbR4Z3JT5TWNvwMghMBA==" saltValue="kpYgOLXtKba9ygEGNx1Dbg==" spinCount="100000" sheet="1" objects="1" scenarios="1" formatColumns="0" formatRows="0" autoFilter="0"/>
  <phoneticPr fontId="5" type="noConversion"/>
  <pageMargins left="0.75" right="0.75" top="1" bottom="1" header="0.5" footer="0.5"/>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VT">
    <tabColor indexed="47"/>
  </sheetPr>
  <dimension ref="A1"/>
  <sheetViews>
    <sheetView showGridLines="0" zoomScaleNormal="100" workbookViewId="0"/>
  </sheetViews>
  <sheetFormatPr defaultColWidth="9.140625" defaultRowHeight="11.25"/>
  <cols>
    <col min="1" max="1" width="9.140625" style="35"/>
    <col min="2" max="2" width="65.28515625" style="35" customWidth="1"/>
    <col min="3" max="3" width="41" style="35" customWidth="1"/>
    <col min="4" max="16384" width="9.140625" style="35"/>
  </cols>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VED">
    <tabColor indexed="47"/>
  </sheetPr>
  <dimension ref="A1:B8"/>
  <sheetViews>
    <sheetView showGridLines="0" zoomScaleNormal="100" workbookViewId="0"/>
  </sheetViews>
  <sheetFormatPr defaultColWidth="9.140625" defaultRowHeight="11.25"/>
  <cols>
    <col min="1" max="1" width="9.140625" style="35"/>
    <col min="2" max="2" width="65.28515625" style="35" customWidth="1"/>
    <col min="3" max="3" width="41" style="35" customWidth="1"/>
    <col min="4" max="16384" width="9.140625" style="35"/>
  </cols>
  <sheetData>
    <row r="1" spans="1:2">
      <c r="A1" s="35" t="s">
        <v>109</v>
      </c>
      <c r="B1" s="35" t="s">
        <v>110</v>
      </c>
    </row>
    <row r="2" spans="1:2">
      <c r="A2" s="35">
        <v>4189671</v>
      </c>
      <c r="B2" s="35" t="s">
        <v>355</v>
      </c>
    </row>
    <row r="3" spans="1:2">
      <c r="A3" s="35">
        <v>4189672</v>
      </c>
      <c r="B3" s="35" t="s">
        <v>356</v>
      </c>
    </row>
    <row r="4" spans="1:2">
      <c r="A4" s="35">
        <v>4189673</v>
      </c>
      <c r="B4" s="35" t="s">
        <v>357</v>
      </c>
    </row>
    <row r="5" spans="1:2">
      <c r="A5" s="35">
        <v>4189674</v>
      </c>
      <c r="B5" s="35" t="s">
        <v>358</v>
      </c>
    </row>
    <row r="6" spans="1:2">
      <c r="A6" s="35">
        <v>4189675</v>
      </c>
      <c r="B6" s="35" t="s">
        <v>359</v>
      </c>
    </row>
    <row r="7" spans="1:2">
      <c r="A7" s="35">
        <v>4189676</v>
      </c>
      <c r="B7" s="35" t="s">
        <v>360</v>
      </c>
    </row>
    <row r="8" spans="1:2">
      <c r="A8" s="35">
        <v>4189677</v>
      </c>
      <c r="B8" s="35" t="s">
        <v>361</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Obj">
    <tabColor indexed="47"/>
  </sheetPr>
  <dimension ref="A1"/>
  <sheetViews>
    <sheetView showGridLines="0" zoomScaleNormal="100" workbookViewId="0"/>
  </sheetViews>
  <sheetFormatPr defaultColWidth="9.140625" defaultRowHeight="12.75"/>
  <cols>
    <col min="1" max="16384" width="9.140625" style="34"/>
  </cols>
  <sheetData/>
  <pageMargins left="0.75" right="0.75" top="1" bottom="1" header="0.5" footer="0.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OrgData">
    <tabColor indexed="47"/>
  </sheetPr>
  <dimension ref="F34:F41"/>
  <sheetViews>
    <sheetView showGridLines="0" zoomScaleNormal="100" workbookViewId="0"/>
  </sheetViews>
  <sheetFormatPr defaultColWidth="9.140625" defaultRowHeight="12.75"/>
  <cols>
    <col min="1" max="16384" width="9.140625" style="34"/>
  </cols>
  <sheetData>
    <row r="34" spans="6:6">
      <c r="F34" s="41"/>
    </row>
    <row r="35" spans="6:6">
      <c r="F35" s="41"/>
    </row>
    <row r="38" spans="6:6">
      <c r="F38" s="52"/>
    </row>
    <row r="39" spans="6:6">
      <c r="F39" s="52"/>
    </row>
    <row r="40" spans="6:6">
      <c r="F40" s="52"/>
    </row>
    <row r="41" spans="6:6">
      <c r="F41" s="52"/>
    </row>
  </sheetData>
  <dataValidations count="1">
    <dataValidation type="textLength" operator="lessThanOrEqual" allowBlank="1" showInputMessage="1" showErrorMessage="1" errorTitle="Ошибка" error="Допускается ввод не более 900 символов!" sqref="F34:F35 F38:F41">
      <formula1>900</formula1>
    </dataValidation>
  </dataValidations>
  <pageMargins left="0.75" right="0.75" top="1" bottom="1" header="0.5" footer="0.5"/>
  <pageSetup paperSize="9" orientation="portrait" verticalDpi="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
    <tabColor indexed="47"/>
  </sheetPr>
  <dimension ref="A1"/>
  <sheetViews>
    <sheetView showGridLines="0" zoomScaleNormal="100" workbookViewId="0"/>
  </sheetViews>
  <sheetFormatPr defaultColWidth="9.140625" defaultRowHeight="11.25"/>
  <cols>
    <col min="1" max="1" width="9.140625" style="8"/>
    <col min="2" max="16384" width="9.140625" style="9"/>
  </cols>
  <sheetData/>
  <sheetProtection formatColumns="0" formatRows="0"/>
  <phoneticPr fontId="5" type="noConversion"/>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Main">
    <tabColor indexed="47"/>
  </sheetPr>
  <dimension ref="AA1:AJ1"/>
  <sheetViews>
    <sheetView showGridLines="0" zoomScaleNormal="100" workbookViewId="0"/>
  </sheetViews>
  <sheetFormatPr defaultColWidth="9.140625" defaultRowHeight="11.25"/>
  <cols>
    <col min="1" max="26" width="9.140625" style="2"/>
    <col min="27" max="36" width="9.140625" style="3"/>
    <col min="37" max="16384" width="9.140625" style="2"/>
  </cols>
  <sheetData/>
  <sheetProtection formatColumns="0" formatRows="0"/>
  <phoneticPr fontId="9" type="noConversion"/>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ORG">
    <tabColor indexed="47"/>
  </sheetPr>
  <dimension ref="A1:J113"/>
  <sheetViews>
    <sheetView showGridLines="0" zoomScaleNormal="100" workbookViewId="0"/>
  </sheetViews>
  <sheetFormatPr defaultColWidth="9.140625" defaultRowHeight="11.25"/>
  <cols>
    <col min="1" max="1" width="11.5703125" style="111" customWidth="1"/>
    <col min="2" max="3" width="9.140625" style="111"/>
    <col min="4" max="4" width="13" style="111" customWidth="1"/>
    <col min="5" max="5" width="9.140625" style="111"/>
    <col min="6" max="6" width="15.28515625" style="111" customWidth="1"/>
    <col min="7" max="7" width="20" style="111" customWidth="1"/>
    <col min="8" max="8" width="26.85546875" style="111" customWidth="1"/>
    <col min="9" max="9" width="12.28515625" style="111" customWidth="1"/>
    <col min="10" max="16384" width="9.140625" style="111"/>
  </cols>
  <sheetData>
    <row r="1" spans="1:10">
      <c r="A1" s="111" t="s">
        <v>818</v>
      </c>
      <c r="B1" s="111" t="s">
        <v>362</v>
      </c>
      <c r="C1" s="111" t="s">
        <v>363</v>
      </c>
      <c r="D1" s="111" t="s">
        <v>364</v>
      </c>
      <c r="E1" s="111" t="s">
        <v>365</v>
      </c>
      <c r="F1" s="111" t="s">
        <v>366</v>
      </c>
      <c r="G1" s="111" t="s">
        <v>367</v>
      </c>
      <c r="H1" s="111" t="s">
        <v>368</v>
      </c>
      <c r="I1" s="111" t="s">
        <v>369</v>
      </c>
    </row>
    <row r="2" spans="1:10">
      <c r="A2" s="111">
        <v>1</v>
      </c>
      <c r="B2" s="111" t="s">
        <v>370</v>
      </c>
      <c r="C2" s="111" t="s">
        <v>184</v>
      </c>
      <c r="D2" s="111" t="s">
        <v>371</v>
      </c>
      <c r="E2" s="111" t="s">
        <v>372</v>
      </c>
      <c r="F2" s="111" t="s">
        <v>373</v>
      </c>
      <c r="G2" s="111" t="s">
        <v>374</v>
      </c>
      <c r="H2" s="111" t="s">
        <v>375</v>
      </c>
      <c r="J2" s="111" t="s">
        <v>340</v>
      </c>
    </row>
    <row r="3" spans="1:10">
      <c r="A3" s="111">
        <v>2</v>
      </c>
      <c r="B3" s="111" t="s">
        <v>370</v>
      </c>
      <c r="C3" s="111" t="s">
        <v>184</v>
      </c>
      <c r="D3" s="111" t="s">
        <v>376</v>
      </c>
      <c r="E3" s="111" t="s">
        <v>377</v>
      </c>
      <c r="F3" s="111" t="s">
        <v>378</v>
      </c>
      <c r="G3" s="111" t="s">
        <v>379</v>
      </c>
      <c r="H3" s="111" t="s">
        <v>380</v>
      </c>
      <c r="J3" s="111" t="s">
        <v>340</v>
      </c>
    </row>
    <row r="4" spans="1:10">
      <c r="A4" s="111">
        <v>3</v>
      </c>
      <c r="B4" s="111" t="s">
        <v>370</v>
      </c>
      <c r="C4" s="111" t="s">
        <v>184</v>
      </c>
      <c r="D4" s="111" t="s">
        <v>381</v>
      </c>
      <c r="E4" s="111" t="s">
        <v>382</v>
      </c>
      <c r="F4" s="111" t="s">
        <v>383</v>
      </c>
      <c r="G4" s="111" t="s">
        <v>384</v>
      </c>
      <c r="H4" s="111" t="s">
        <v>385</v>
      </c>
      <c r="J4" s="111" t="s">
        <v>340</v>
      </c>
    </row>
    <row r="5" spans="1:10">
      <c r="A5" s="111">
        <v>4</v>
      </c>
      <c r="B5" s="111" t="s">
        <v>370</v>
      </c>
      <c r="C5" s="111" t="s">
        <v>184</v>
      </c>
      <c r="D5" s="111" t="s">
        <v>386</v>
      </c>
      <c r="E5" s="111" t="s">
        <v>387</v>
      </c>
      <c r="F5" s="111" t="s">
        <v>388</v>
      </c>
      <c r="G5" s="111" t="s">
        <v>389</v>
      </c>
      <c r="H5" s="111" t="s">
        <v>390</v>
      </c>
      <c r="J5" s="111" t="s">
        <v>340</v>
      </c>
    </row>
    <row r="6" spans="1:10">
      <c r="A6" s="111">
        <v>5</v>
      </c>
      <c r="B6" s="111" t="s">
        <v>370</v>
      </c>
      <c r="C6" s="111" t="s">
        <v>184</v>
      </c>
      <c r="D6" s="111" t="s">
        <v>391</v>
      </c>
      <c r="E6" s="111" t="s">
        <v>392</v>
      </c>
      <c r="F6" s="111" t="s">
        <v>393</v>
      </c>
      <c r="G6" s="111" t="s">
        <v>394</v>
      </c>
      <c r="J6" s="111" t="s">
        <v>340</v>
      </c>
    </row>
    <row r="7" spans="1:10">
      <c r="A7" s="111">
        <v>6</v>
      </c>
      <c r="B7" s="111" t="s">
        <v>370</v>
      </c>
      <c r="C7" s="111" t="s">
        <v>184</v>
      </c>
      <c r="D7" s="111" t="s">
        <v>395</v>
      </c>
      <c r="E7" s="111" t="s">
        <v>396</v>
      </c>
      <c r="F7" s="111" t="s">
        <v>397</v>
      </c>
      <c r="G7" s="111" t="s">
        <v>389</v>
      </c>
      <c r="H7" s="111" t="s">
        <v>398</v>
      </c>
      <c r="J7" s="111" t="s">
        <v>340</v>
      </c>
    </row>
    <row r="8" spans="1:10">
      <c r="A8" s="111">
        <v>7</v>
      </c>
      <c r="B8" s="111" t="s">
        <v>370</v>
      </c>
      <c r="C8" s="111" t="s">
        <v>184</v>
      </c>
      <c r="D8" s="111" t="s">
        <v>399</v>
      </c>
      <c r="E8" s="111" t="s">
        <v>400</v>
      </c>
      <c r="F8" s="111" t="s">
        <v>401</v>
      </c>
      <c r="G8" s="111" t="s">
        <v>402</v>
      </c>
      <c r="H8" s="111" t="s">
        <v>403</v>
      </c>
      <c r="J8" s="111" t="s">
        <v>340</v>
      </c>
    </row>
    <row r="9" spans="1:10">
      <c r="A9" s="111">
        <v>8</v>
      </c>
      <c r="B9" s="111" t="s">
        <v>370</v>
      </c>
      <c r="C9" s="111" t="s">
        <v>184</v>
      </c>
      <c r="D9" s="111" t="s">
        <v>404</v>
      </c>
      <c r="E9" s="111" t="s">
        <v>405</v>
      </c>
      <c r="F9" s="111" t="s">
        <v>406</v>
      </c>
      <c r="G9" s="111" t="s">
        <v>407</v>
      </c>
      <c r="H9" s="111" t="s">
        <v>408</v>
      </c>
      <c r="J9" s="111" t="s">
        <v>340</v>
      </c>
    </row>
    <row r="10" spans="1:10">
      <c r="A10" s="111">
        <v>9</v>
      </c>
      <c r="B10" s="111" t="s">
        <v>370</v>
      </c>
      <c r="C10" s="111" t="s">
        <v>184</v>
      </c>
      <c r="D10" s="111" t="s">
        <v>409</v>
      </c>
      <c r="E10" s="111" t="s">
        <v>410</v>
      </c>
      <c r="F10" s="111" t="s">
        <v>411</v>
      </c>
      <c r="G10" s="111" t="s">
        <v>412</v>
      </c>
      <c r="J10" s="111" t="s">
        <v>340</v>
      </c>
    </row>
    <row r="11" spans="1:10">
      <c r="A11" s="111">
        <v>10</v>
      </c>
      <c r="B11" s="111" t="s">
        <v>370</v>
      </c>
      <c r="C11" s="111" t="s">
        <v>184</v>
      </c>
      <c r="D11" s="111" t="s">
        <v>413</v>
      </c>
      <c r="E11" s="111" t="s">
        <v>414</v>
      </c>
      <c r="F11" s="111" t="s">
        <v>415</v>
      </c>
      <c r="G11" s="111" t="s">
        <v>416</v>
      </c>
      <c r="H11" s="111" t="s">
        <v>417</v>
      </c>
      <c r="J11" s="111" t="s">
        <v>340</v>
      </c>
    </row>
    <row r="12" spans="1:10">
      <c r="A12" s="111">
        <v>11</v>
      </c>
      <c r="B12" s="111" t="s">
        <v>370</v>
      </c>
      <c r="C12" s="111" t="s">
        <v>184</v>
      </c>
      <c r="D12" s="111" t="s">
        <v>418</v>
      </c>
      <c r="E12" s="111" t="s">
        <v>419</v>
      </c>
      <c r="F12" s="111" t="s">
        <v>420</v>
      </c>
      <c r="G12" s="111" t="s">
        <v>416</v>
      </c>
      <c r="J12" s="111" t="s">
        <v>340</v>
      </c>
    </row>
    <row r="13" spans="1:10">
      <c r="A13" s="111">
        <v>12</v>
      </c>
      <c r="B13" s="111" t="s">
        <v>370</v>
      </c>
      <c r="C13" s="111" t="s">
        <v>184</v>
      </c>
      <c r="D13" s="111" t="s">
        <v>421</v>
      </c>
      <c r="E13" s="111" t="s">
        <v>422</v>
      </c>
      <c r="F13" s="111" t="s">
        <v>423</v>
      </c>
      <c r="G13" s="111" t="s">
        <v>416</v>
      </c>
      <c r="H13" s="111" t="s">
        <v>424</v>
      </c>
      <c r="J13" s="111" t="s">
        <v>340</v>
      </c>
    </row>
    <row r="14" spans="1:10">
      <c r="A14" s="111">
        <v>13</v>
      </c>
      <c r="B14" s="111" t="s">
        <v>370</v>
      </c>
      <c r="C14" s="111" t="s">
        <v>184</v>
      </c>
      <c r="D14" s="111" t="s">
        <v>425</v>
      </c>
      <c r="E14" s="111" t="s">
        <v>426</v>
      </c>
      <c r="F14" s="111" t="s">
        <v>427</v>
      </c>
      <c r="G14" s="111" t="s">
        <v>416</v>
      </c>
      <c r="H14" s="111" t="s">
        <v>428</v>
      </c>
      <c r="J14" s="111" t="s">
        <v>340</v>
      </c>
    </row>
    <row r="15" spans="1:10">
      <c r="A15" s="111">
        <v>14</v>
      </c>
      <c r="B15" s="111" t="s">
        <v>370</v>
      </c>
      <c r="C15" s="111" t="s">
        <v>184</v>
      </c>
      <c r="D15" s="111" t="s">
        <v>429</v>
      </c>
      <c r="E15" s="111" t="s">
        <v>430</v>
      </c>
      <c r="F15" s="111" t="s">
        <v>431</v>
      </c>
      <c r="G15" s="111" t="s">
        <v>374</v>
      </c>
      <c r="J15" s="111" t="s">
        <v>340</v>
      </c>
    </row>
    <row r="16" spans="1:10">
      <c r="A16" s="111">
        <v>15</v>
      </c>
      <c r="B16" s="111" t="s">
        <v>370</v>
      </c>
      <c r="C16" s="111" t="s">
        <v>184</v>
      </c>
      <c r="D16" s="111" t="s">
        <v>432</v>
      </c>
      <c r="E16" s="111" t="s">
        <v>433</v>
      </c>
      <c r="F16" s="111" t="s">
        <v>434</v>
      </c>
      <c r="G16" s="111" t="s">
        <v>407</v>
      </c>
      <c r="H16" s="111" t="s">
        <v>435</v>
      </c>
      <c r="J16" s="111" t="s">
        <v>340</v>
      </c>
    </row>
    <row r="17" spans="1:10">
      <c r="A17" s="111">
        <v>16</v>
      </c>
      <c r="B17" s="111" t="s">
        <v>370</v>
      </c>
      <c r="C17" s="111" t="s">
        <v>184</v>
      </c>
      <c r="D17" s="111" t="s">
        <v>436</v>
      </c>
      <c r="E17" s="111" t="s">
        <v>437</v>
      </c>
      <c r="F17" s="111" t="s">
        <v>438</v>
      </c>
      <c r="G17" s="111" t="s">
        <v>407</v>
      </c>
      <c r="J17" s="111" t="s">
        <v>340</v>
      </c>
    </row>
    <row r="18" spans="1:10">
      <c r="A18" s="111">
        <v>17</v>
      </c>
      <c r="B18" s="111" t="s">
        <v>370</v>
      </c>
      <c r="C18" s="111" t="s">
        <v>184</v>
      </c>
      <c r="D18" s="111" t="s">
        <v>439</v>
      </c>
      <c r="E18" s="111" t="s">
        <v>440</v>
      </c>
      <c r="F18" s="111" t="s">
        <v>441</v>
      </c>
      <c r="G18" s="111" t="s">
        <v>389</v>
      </c>
      <c r="J18" s="111" t="s">
        <v>340</v>
      </c>
    </row>
    <row r="19" spans="1:10">
      <c r="A19" s="111">
        <v>18</v>
      </c>
      <c r="B19" s="111" t="s">
        <v>370</v>
      </c>
      <c r="C19" s="111" t="s">
        <v>184</v>
      </c>
      <c r="D19" s="111" t="s">
        <v>442</v>
      </c>
      <c r="E19" s="111" t="s">
        <v>443</v>
      </c>
      <c r="F19" s="111" t="s">
        <v>444</v>
      </c>
      <c r="G19" s="111" t="s">
        <v>445</v>
      </c>
      <c r="H19" s="111" t="s">
        <v>446</v>
      </c>
      <c r="J19" s="111" t="s">
        <v>340</v>
      </c>
    </row>
    <row r="20" spans="1:10">
      <c r="A20" s="111">
        <v>19</v>
      </c>
      <c r="B20" s="111" t="s">
        <v>370</v>
      </c>
      <c r="C20" s="111" t="s">
        <v>184</v>
      </c>
      <c r="D20" s="111" t="s">
        <v>447</v>
      </c>
      <c r="E20" s="111" t="s">
        <v>448</v>
      </c>
      <c r="F20" s="111" t="s">
        <v>449</v>
      </c>
      <c r="G20" s="111" t="s">
        <v>450</v>
      </c>
      <c r="H20" s="111" t="s">
        <v>451</v>
      </c>
      <c r="J20" s="111" t="s">
        <v>340</v>
      </c>
    </row>
    <row r="21" spans="1:10">
      <c r="A21" s="111">
        <v>20</v>
      </c>
      <c r="B21" s="111" t="s">
        <v>370</v>
      </c>
      <c r="C21" s="111" t="s">
        <v>184</v>
      </c>
      <c r="D21" s="111" t="s">
        <v>452</v>
      </c>
      <c r="E21" s="111" t="s">
        <v>453</v>
      </c>
      <c r="F21" s="111" t="s">
        <v>454</v>
      </c>
      <c r="G21" s="111" t="s">
        <v>455</v>
      </c>
      <c r="H21" s="111" t="s">
        <v>456</v>
      </c>
      <c r="J21" s="111" t="s">
        <v>340</v>
      </c>
    </row>
    <row r="22" spans="1:10">
      <c r="A22" s="111">
        <v>21</v>
      </c>
      <c r="B22" s="111" t="s">
        <v>370</v>
      </c>
      <c r="C22" s="111" t="s">
        <v>184</v>
      </c>
      <c r="D22" s="111" t="s">
        <v>457</v>
      </c>
      <c r="E22" s="111" t="s">
        <v>458</v>
      </c>
      <c r="F22" s="111" t="s">
        <v>459</v>
      </c>
      <c r="G22" s="111" t="s">
        <v>450</v>
      </c>
      <c r="H22" s="111" t="s">
        <v>460</v>
      </c>
      <c r="J22" s="111" t="s">
        <v>340</v>
      </c>
    </row>
    <row r="23" spans="1:10">
      <c r="A23" s="111">
        <v>22</v>
      </c>
      <c r="B23" s="111" t="s">
        <v>370</v>
      </c>
      <c r="C23" s="111" t="s">
        <v>184</v>
      </c>
      <c r="D23" s="111" t="s">
        <v>461</v>
      </c>
      <c r="E23" s="111" t="s">
        <v>462</v>
      </c>
      <c r="F23" s="111" t="s">
        <v>463</v>
      </c>
      <c r="G23" s="111" t="s">
        <v>464</v>
      </c>
      <c r="H23" s="111" t="s">
        <v>465</v>
      </c>
      <c r="J23" s="111" t="s">
        <v>340</v>
      </c>
    </row>
    <row r="24" spans="1:10">
      <c r="A24" s="111">
        <v>23</v>
      </c>
      <c r="B24" s="111" t="s">
        <v>370</v>
      </c>
      <c r="C24" s="111" t="s">
        <v>184</v>
      </c>
      <c r="D24" s="111" t="s">
        <v>466</v>
      </c>
      <c r="E24" s="111" t="s">
        <v>467</v>
      </c>
      <c r="F24" s="111" t="s">
        <v>468</v>
      </c>
      <c r="G24" s="111" t="s">
        <v>469</v>
      </c>
      <c r="H24" s="111" t="s">
        <v>470</v>
      </c>
      <c r="J24" s="111" t="s">
        <v>340</v>
      </c>
    </row>
    <row r="25" spans="1:10">
      <c r="A25" s="111">
        <v>24</v>
      </c>
      <c r="B25" s="111" t="s">
        <v>370</v>
      </c>
      <c r="C25" s="111" t="s">
        <v>184</v>
      </c>
      <c r="D25" s="111" t="s">
        <v>471</v>
      </c>
      <c r="E25" s="111" t="s">
        <v>472</v>
      </c>
      <c r="F25" s="111" t="s">
        <v>473</v>
      </c>
      <c r="G25" s="111" t="s">
        <v>474</v>
      </c>
      <c r="H25" s="111" t="s">
        <v>475</v>
      </c>
      <c r="J25" s="111" t="s">
        <v>340</v>
      </c>
    </row>
    <row r="26" spans="1:10">
      <c r="A26" s="111">
        <v>25</v>
      </c>
      <c r="B26" s="111" t="s">
        <v>370</v>
      </c>
      <c r="C26" s="111" t="s">
        <v>184</v>
      </c>
      <c r="D26" s="111" t="s">
        <v>476</v>
      </c>
      <c r="E26" s="111" t="s">
        <v>477</v>
      </c>
      <c r="F26" s="111" t="s">
        <v>478</v>
      </c>
      <c r="G26" s="111" t="s">
        <v>479</v>
      </c>
      <c r="H26" s="111" t="s">
        <v>480</v>
      </c>
      <c r="J26" s="111" t="s">
        <v>340</v>
      </c>
    </row>
    <row r="27" spans="1:10">
      <c r="A27" s="111">
        <v>26</v>
      </c>
      <c r="B27" s="111" t="s">
        <v>370</v>
      </c>
      <c r="C27" s="111" t="s">
        <v>184</v>
      </c>
      <c r="D27" s="111" t="s">
        <v>481</v>
      </c>
      <c r="E27" s="111" t="s">
        <v>482</v>
      </c>
      <c r="F27" s="111" t="s">
        <v>483</v>
      </c>
      <c r="G27" s="111" t="s">
        <v>484</v>
      </c>
      <c r="H27" s="111" t="s">
        <v>485</v>
      </c>
      <c r="J27" s="111" t="s">
        <v>340</v>
      </c>
    </row>
    <row r="28" spans="1:10">
      <c r="A28" s="111">
        <v>27</v>
      </c>
      <c r="B28" s="111" t="s">
        <v>370</v>
      </c>
      <c r="C28" s="111" t="s">
        <v>184</v>
      </c>
      <c r="D28" s="111" t="s">
        <v>486</v>
      </c>
      <c r="E28" s="111" t="s">
        <v>487</v>
      </c>
      <c r="F28" s="111" t="s">
        <v>488</v>
      </c>
      <c r="G28" s="111" t="s">
        <v>489</v>
      </c>
      <c r="H28" s="111" t="s">
        <v>490</v>
      </c>
      <c r="J28" s="111" t="s">
        <v>340</v>
      </c>
    </row>
    <row r="29" spans="1:10">
      <c r="A29" s="111">
        <v>28</v>
      </c>
      <c r="B29" s="111" t="s">
        <v>370</v>
      </c>
      <c r="C29" s="111" t="s">
        <v>184</v>
      </c>
      <c r="D29" s="111" t="s">
        <v>491</v>
      </c>
      <c r="E29" s="111" t="s">
        <v>492</v>
      </c>
      <c r="F29" s="111" t="s">
        <v>493</v>
      </c>
      <c r="G29" s="111" t="s">
        <v>494</v>
      </c>
      <c r="H29" s="111" t="s">
        <v>495</v>
      </c>
      <c r="J29" s="111" t="s">
        <v>340</v>
      </c>
    </row>
    <row r="30" spans="1:10">
      <c r="A30" s="111">
        <v>29</v>
      </c>
      <c r="B30" s="111" t="s">
        <v>370</v>
      </c>
      <c r="C30" s="111" t="s">
        <v>184</v>
      </c>
      <c r="D30" s="111" t="s">
        <v>496</v>
      </c>
      <c r="E30" s="111" t="s">
        <v>497</v>
      </c>
      <c r="F30" s="111" t="s">
        <v>498</v>
      </c>
      <c r="G30" s="111" t="s">
        <v>499</v>
      </c>
      <c r="H30" s="111" t="s">
        <v>500</v>
      </c>
      <c r="J30" s="111" t="s">
        <v>340</v>
      </c>
    </row>
    <row r="31" spans="1:10">
      <c r="A31" s="111">
        <v>30</v>
      </c>
      <c r="B31" s="111" t="s">
        <v>370</v>
      </c>
      <c r="C31" s="111" t="s">
        <v>184</v>
      </c>
      <c r="D31" s="111" t="s">
        <v>501</v>
      </c>
      <c r="E31" s="111" t="s">
        <v>502</v>
      </c>
      <c r="F31" s="111" t="s">
        <v>503</v>
      </c>
      <c r="G31" s="111" t="s">
        <v>504</v>
      </c>
      <c r="H31" s="111" t="s">
        <v>505</v>
      </c>
      <c r="J31" s="111" t="s">
        <v>340</v>
      </c>
    </row>
    <row r="32" spans="1:10">
      <c r="A32" s="111">
        <v>31</v>
      </c>
      <c r="B32" s="111" t="s">
        <v>370</v>
      </c>
      <c r="C32" s="111" t="s">
        <v>184</v>
      </c>
      <c r="D32" s="111" t="s">
        <v>506</v>
      </c>
      <c r="E32" s="111" t="s">
        <v>507</v>
      </c>
      <c r="F32" s="111" t="s">
        <v>508</v>
      </c>
      <c r="G32" s="111" t="s">
        <v>509</v>
      </c>
      <c r="J32" s="111" t="s">
        <v>340</v>
      </c>
    </row>
    <row r="33" spans="1:10">
      <c r="A33" s="111">
        <v>32</v>
      </c>
      <c r="B33" s="111" t="s">
        <v>370</v>
      </c>
      <c r="C33" s="111" t="s">
        <v>184</v>
      </c>
      <c r="D33" s="111" t="s">
        <v>510</v>
      </c>
      <c r="E33" s="111" t="s">
        <v>511</v>
      </c>
      <c r="F33" s="111" t="s">
        <v>512</v>
      </c>
      <c r="G33" s="111" t="s">
        <v>509</v>
      </c>
      <c r="J33" s="111" t="s">
        <v>340</v>
      </c>
    </row>
    <row r="34" spans="1:10">
      <c r="A34" s="111">
        <v>33</v>
      </c>
      <c r="B34" s="111" t="s">
        <v>370</v>
      </c>
      <c r="C34" s="111" t="s">
        <v>184</v>
      </c>
      <c r="D34" s="111" t="s">
        <v>513</v>
      </c>
      <c r="E34" s="111" t="s">
        <v>514</v>
      </c>
      <c r="F34" s="111" t="s">
        <v>515</v>
      </c>
      <c r="G34" s="111" t="s">
        <v>407</v>
      </c>
      <c r="J34" s="111" t="s">
        <v>340</v>
      </c>
    </row>
    <row r="35" spans="1:10">
      <c r="A35" s="111">
        <v>34</v>
      </c>
      <c r="B35" s="111" t="s">
        <v>370</v>
      </c>
      <c r="C35" s="111" t="s">
        <v>184</v>
      </c>
      <c r="D35" s="111" t="s">
        <v>516</v>
      </c>
      <c r="E35" s="111" t="s">
        <v>517</v>
      </c>
      <c r="F35" s="111" t="s">
        <v>518</v>
      </c>
      <c r="G35" s="111" t="s">
        <v>407</v>
      </c>
      <c r="J35" s="111" t="s">
        <v>340</v>
      </c>
    </row>
    <row r="36" spans="1:10">
      <c r="A36" s="111">
        <v>35</v>
      </c>
      <c r="B36" s="111" t="s">
        <v>370</v>
      </c>
      <c r="C36" s="111" t="s">
        <v>184</v>
      </c>
      <c r="D36" s="111" t="s">
        <v>519</v>
      </c>
      <c r="E36" s="111" t="s">
        <v>520</v>
      </c>
      <c r="F36" s="111" t="s">
        <v>521</v>
      </c>
      <c r="G36" s="111" t="s">
        <v>509</v>
      </c>
      <c r="J36" s="111" t="s">
        <v>340</v>
      </c>
    </row>
    <row r="37" spans="1:10">
      <c r="A37" s="111">
        <v>36</v>
      </c>
      <c r="B37" s="111" t="s">
        <v>370</v>
      </c>
      <c r="C37" s="111" t="s">
        <v>184</v>
      </c>
      <c r="D37" s="111" t="s">
        <v>522</v>
      </c>
      <c r="E37" s="111" t="s">
        <v>523</v>
      </c>
      <c r="F37" s="111" t="s">
        <v>524</v>
      </c>
      <c r="G37" s="111" t="s">
        <v>374</v>
      </c>
      <c r="H37" s="111" t="s">
        <v>525</v>
      </c>
      <c r="J37" s="111" t="s">
        <v>340</v>
      </c>
    </row>
    <row r="38" spans="1:10">
      <c r="A38" s="111">
        <v>37</v>
      </c>
      <c r="B38" s="111" t="s">
        <v>370</v>
      </c>
      <c r="C38" s="111" t="s">
        <v>184</v>
      </c>
      <c r="D38" s="111" t="s">
        <v>526</v>
      </c>
      <c r="E38" s="111" t="s">
        <v>527</v>
      </c>
      <c r="F38" s="111" t="s">
        <v>528</v>
      </c>
      <c r="G38" s="111" t="s">
        <v>494</v>
      </c>
      <c r="J38" s="111" t="s">
        <v>340</v>
      </c>
    </row>
    <row r="39" spans="1:10">
      <c r="A39" s="111">
        <v>38</v>
      </c>
      <c r="B39" s="111" t="s">
        <v>370</v>
      </c>
      <c r="C39" s="111" t="s">
        <v>184</v>
      </c>
      <c r="D39" s="111" t="s">
        <v>529</v>
      </c>
      <c r="E39" s="111" t="s">
        <v>530</v>
      </c>
      <c r="F39" s="111" t="s">
        <v>531</v>
      </c>
      <c r="G39" s="111" t="s">
        <v>532</v>
      </c>
      <c r="J39" s="111" t="s">
        <v>340</v>
      </c>
    </row>
    <row r="40" spans="1:10">
      <c r="A40" s="111">
        <v>39</v>
      </c>
      <c r="B40" s="111" t="s">
        <v>370</v>
      </c>
      <c r="C40" s="111" t="s">
        <v>184</v>
      </c>
      <c r="D40" s="111" t="s">
        <v>533</v>
      </c>
      <c r="E40" s="111" t="s">
        <v>534</v>
      </c>
      <c r="F40" s="111" t="s">
        <v>535</v>
      </c>
      <c r="G40" s="111" t="s">
        <v>536</v>
      </c>
      <c r="J40" s="111" t="s">
        <v>340</v>
      </c>
    </row>
    <row r="41" spans="1:10">
      <c r="A41" s="111">
        <v>40</v>
      </c>
      <c r="B41" s="111" t="s">
        <v>370</v>
      </c>
      <c r="C41" s="111" t="s">
        <v>184</v>
      </c>
      <c r="D41" s="111" t="s">
        <v>537</v>
      </c>
      <c r="E41" s="111" t="s">
        <v>538</v>
      </c>
      <c r="F41" s="111" t="s">
        <v>539</v>
      </c>
      <c r="G41" s="111" t="s">
        <v>540</v>
      </c>
      <c r="H41" s="111" t="s">
        <v>541</v>
      </c>
      <c r="J41" s="111" t="s">
        <v>340</v>
      </c>
    </row>
    <row r="42" spans="1:10">
      <c r="A42" s="111">
        <v>41</v>
      </c>
      <c r="B42" s="111" t="s">
        <v>370</v>
      </c>
      <c r="C42" s="111" t="s">
        <v>184</v>
      </c>
      <c r="D42" s="111" t="s">
        <v>542</v>
      </c>
      <c r="E42" s="111" t="s">
        <v>543</v>
      </c>
      <c r="F42" s="111" t="s">
        <v>544</v>
      </c>
      <c r="G42" s="111" t="s">
        <v>469</v>
      </c>
      <c r="J42" s="111" t="s">
        <v>340</v>
      </c>
    </row>
    <row r="43" spans="1:10">
      <c r="A43" s="111">
        <v>42</v>
      </c>
      <c r="B43" s="111" t="s">
        <v>370</v>
      </c>
      <c r="C43" s="111" t="s">
        <v>184</v>
      </c>
      <c r="D43" s="111" t="s">
        <v>545</v>
      </c>
      <c r="E43" s="111" t="s">
        <v>546</v>
      </c>
      <c r="F43" s="111" t="s">
        <v>547</v>
      </c>
      <c r="G43" s="111" t="s">
        <v>509</v>
      </c>
      <c r="H43" s="111" t="s">
        <v>548</v>
      </c>
      <c r="J43" s="111" t="s">
        <v>340</v>
      </c>
    </row>
    <row r="44" spans="1:10">
      <c r="A44" s="111">
        <v>43</v>
      </c>
      <c r="B44" s="111" t="s">
        <v>370</v>
      </c>
      <c r="C44" s="111" t="s">
        <v>184</v>
      </c>
      <c r="D44" s="111" t="s">
        <v>549</v>
      </c>
      <c r="E44" s="111" t="s">
        <v>550</v>
      </c>
      <c r="F44" s="111" t="s">
        <v>551</v>
      </c>
      <c r="G44" s="111" t="s">
        <v>509</v>
      </c>
      <c r="J44" s="111" t="s">
        <v>340</v>
      </c>
    </row>
    <row r="45" spans="1:10">
      <c r="A45" s="111">
        <v>44</v>
      </c>
      <c r="B45" s="111" t="s">
        <v>370</v>
      </c>
      <c r="C45" s="111" t="s">
        <v>184</v>
      </c>
      <c r="D45" s="111" t="s">
        <v>552</v>
      </c>
      <c r="E45" s="111" t="s">
        <v>553</v>
      </c>
      <c r="F45" s="111" t="s">
        <v>554</v>
      </c>
      <c r="G45" s="111" t="s">
        <v>540</v>
      </c>
      <c r="J45" s="111" t="s">
        <v>340</v>
      </c>
    </row>
    <row r="46" spans="1:10">
      <c r="A46" s="111">
        <v>45</v>
      </c>
      <c r="B46" s="111" t="s">
        <v>370</v>
      </c>
      <c r="C46" s="111" t="s">
        <v>184</v>
      </c>
      <c r="D46" s="111" t="s">
        <v>555</v>
      </c>
      <c r="E46" s="111" t="s">
        <v>556</v>
      </c>
      <c r="F46" s="111" t="s">
        <v>557</v>
      </c>
      <c r="G46" s="111" t="s">
        <v>558</v>
      </c>
      <c r="H46" s="111" t="s">
        <v>559</v>
      </c>
      <c r="J46" s="111" t="s">
        <v>340</v>
      </c>
    </row>
    <row r="47" spans="1:10">
      <c r="A47" s="111">
        <v>46</v>
      </c>
      <c r="B47" s="111" t="s">
        <v>370</v>
      </c>
      <c r="C47" s="111" t="s">
        <v>184</v>
      </c>
      <c r="D47" s="111" t="s">
        <v>560</v>
      </c>
      <c r="E47" s="111" t="s">
        <v>561</v>
      </c>
      <c r="F47" s="111" t="s">
        <v>562</v>
      </c>
      <c r="G47" s="111" t="s">
        <v>563</v>
      </c>
      <c r="J47" s="111" t="s">
        <v>340</v>
      </c>
    </row>
    <row r="48" spans="1:10">
      <c r="A48" s="111">
        <v>47</v>
      </c>
      <c r="B48" s="111" t="s">
        <v>370</v>
      </c>
      <c r="C48" s="111" t="s">
        <v>184</v>
      </c>
      <c r="D48" s="111" t="s">
        <v>564</v>
      </c>
      <c r="E48" s="111" t="s">
        <v>565</v>
      </c>
      <c r="F48" s="111" t="s">
        <v>566</v>
      </c>
      <c r="G48" s="111" t="s">
        <v>567</v>
      </c>
      <c r="H48" s="111" t="s">
        <v>568</v>
      </c>
      <c r="J48" s="111" t="s">
        <v>340</v>
      </c>
    </row>
    <row r="49" spans="1:10">
      <c r="A49" s="111">
        <v>48</v>
      </c>
      <c r="B49" s="111" t="s">
        <v>370</v>
      </c>
      <c r="C49" s="111" t="s">
        <v>184</v>
      </c>
      <c r="D49" s="111" t="s">
        <v>569</v>
      </c>
      <c r="E49" s="111" t="s">
        <v>570</v>
      </c>
      <c r="F49" s="111" t="s">
        <v>571</v>
      </c>
      <c r="G49" s="111" t="s">
        <v>374</v>
      </c>
      <c r="H49" s="111" t="s">
        <v>572</v>
      </c>
      <c r="J49" s="111" t="s">
        <v>340</v>
      </c>
    </row>
    <row r="50" spans="1:10">
      <c r="A50" s="111">
        <v>49</v>
      </c>
      <c r="B50" s="111" t="s">
        <v>370</v>
      </c>
      <c r="C50" s="111" t="s">
        <v>184</v>
      </c>
      <c r="D50" s="111" t="s">
        <v>573</v>
      </c>
      <c r="E50" s="111" t="s">
        <v>574</v>
      </c>
      <c r="F50" s="111" t="s">
        <v>575</v>
      </c>
      <c r="G50" s="111" t="s">
        <v>576</v>
      </c>
      <c r="J50" s="111" t="s">
        <v>340</v>
      </c>
    </row>
    <row r="51" spans="1:10">
      <c r="A51" s="111">
        <v>50</v>
      </c>
      <c r="B51" s="111" t="s">
        <v>370</v>
      </c>
      <c r="C51" s="111" t="s">
        <v>184</v>
      </c>
      <c r="D51" s="111" t="s">
        <v>577</v>
      </c>
      <c r="E51" s="111" t="s">
        <v>578</v>
      </c>
      <c r="F51" s="111" t="s">
        <v>579</v>
      </c>
      <c r="G51" s="111" t="s">
        <v>576</v>
      </c>
      <c r="H51" s="111" t="s">
        <v>580</v>
      </c>
      <c r="J51" s="111" t="s">
        <v>340</v>
      </c>
    </row>
    <row r="52" spans="1:10">
      <c r="A52" s="111">
        <v>51</v>
      </c>
      <c r="B52" s="111" t="s">
        <v>370</v>
      </c>
      <c r="C52" s="111" t="s">
        <v>184</v>
      </c>
      <c r="D52" s="111" t="s">
        <v>581</v>
      </c>
      <c r="E52" s="111" t="s">
        <v>582</v>
      </c>
      <c r="F52" s="111" t="s">
        <v>583</v>
      </c>
      <c r="G52" s="111" t="s">
        <v>576</v>
      </c>
      <c r="H52" s="111" t="s">
        <v>584</v>
      </c>
      <c r="J52" s="111" t="s">
        <v>340</v>
      </c>
    </row>
    <row r="53" spans="1:10">
      <c r="A53" s="111">
        <v>52</v>
      </c>
      <c r="B53" s="111" t="s">
        <v>370</v>
      </c>
      <c r="C53" s="111" t="s">
        <v>184</v>
      </c>
      <c r="D53" s="111" t="s">
        <v>585</v>
      </c>
      <c r="E53" s="111" t="s">
        <v>586</v>
      </c>
      <c r="F53" s="111" t="s">
        <v>587</v>
      </c>
      <c r="G53" s="111" t="s">
        <v>384</v>
      </c>
      <c r="H53" s="111" t="s">
        <v>588</v>
      </c>
      <c r="J53" s="111" t="s">
        <v>340</v>
      </c>
    </row>
    <row r="54" spans="1:10">
      <c r="A54" s="111">
        <v>53</v>
      </c>
      <c r="B54" s="111" t="s">
        <v>370</v>
      </c>
      <c r="C54" s="111" t="s">
        <v>184</v>
      </c>
      <c r="D54" s="111" t="s">
        <v>589</v>
      </c>
      <c r="E54" s="111" t="s">
        <v>590</v>
      </c>
      <c r="F54" s="111" t="s">
        <v>591</v>
      </c>
      <c r="G54" s="111" t="s">
        <v>592</v>
      </c>
      <c r="H54" s="111" t="s">
        <v>593</v>
      </c>
      <c r="J54" s="111" t="s">
        <v>340</v>
      </c>
    </row>
    <row r="55" spans="1:10">
      <c r="A55" s="111">
        <v>54</v>
      </c>
      <c r="B55" s="111" t="s">
        <v>370</v>
      </c>
      <c r="C55" s="111" t="s">
        <v>184</v>
      </c>
      <c r="D55" s="111" t="s">
        <v>594</v>
      </c>
      <c r="E55" s="111" t="s">
        <v>595</v>
      </c>
      <c r="F55" s="111" t="s">
        <v>596</v>
      </c>
      <c r="G55" s="111" t="s">
        <v>597</v>
      </c>
      <c r="J55" s="111" t="s">
        <v>340</v>
      </c>
    </row>
    <row r="56" spans="1:10">
      <c r="A56" s="111">
        <v>55</v>
      </c>
      <c r="B56" s="111" t="s">
        <v>370</v>
      </c>
      <c r="C56" s="111" t="s">
        <v>184</v>
      </c>
      <c r="D56" s="111" t="s">
        <v>598</v>
      </c>
      <c r="E56" s="111" t="s">
        <v>599</v>
      </c>
      <c r="F56" s="111" t="s">
        <v>600</v>
      </c>
      <c r="G56" s="111" t="s">
        <v>389</v>
      </c>
      <c r="H56" s="111" t="s">
        <v>601</v>
      </c>
      <c r="J56" s="111" t="s">
        <v>340</v>
      </c>
    </row>
    <row r="57" spans="1:10">
      <c r="A57" s="111">
        <v>56</v>
      </c>
      <c r="B57" s="111" t="s">
        <v>370</v>
      </c>
      <c r="C57" s="111" t="s">
        <v>184</v>
      </c>
      <c r="D57" s="111" t="s">
        <v>602</v>
      </c>
      <c r="E57" s="111" t="s">
        <v>603</v>
      </c>
      <c r="F57" s="111" t="s">
        <v>604</v>
      </c>
      <c r="G57" s="111" t="s">
        <v>479</v>
      </c>
      <c r="J57" s="111" t="s">
        <v>340</v>
      </c>
    </row>
    <row r="58" spans="1:10">
      <c r="A58" s="111">
        <v>57</v>
      </c>
      <c r="B58" s="111" t="s">
        <v>370</v>
      </c>
      <c r="C58" s="111" t="s">
        <v>184</v>
      </c>
      <c r="D58" s="111" t="s">
        <v>605</v>
      </c>
      <c r="E58" s="111" t="s">
        <v>606</v>
      </c>
      <c r="F58" s="111" t="s">
        <v>607</v>
      </c>
      <c r="G58" s="111" t="s">
        <v>558</v>
      </c>
      <c r="J58" s="111" t="s">
        <v>340</v>
      </c>
    </row>
    <row r="59" spans="1:10">
      <c r="A59" s="111">
        <v>58</v>
      </c>
      <c r="B59" s="111" t="s">
        <v>370</v>
      </c>
      <c r="C59" s="111" t="s">
        <v>184</v>
      </c>
      <c r="D59" s="111" t="s">
        <v>608</v>
      </c>
      <c r="E59" s="111" t="s">
        <v>609</v>
      </c>
      <c r="F59" s="111" t="s">
        <v>610</v>
      </c>
      <c r="G59" s="111" t="s">
        <v>464</v>
      </c>
      <c r="H59" s="111" t="s">
        <v>611</v>
      </c>
      <c r="J59" s="111" t="s">
        <v>340</v>
      </c>
    </row>
    <row r="60" spans="1:10">
      <c r="A60" s="111">
        <v>59</v>
      </c>
      <c r="B60" s="111" t="s">
        <v>370</v>
      </c>
      <c r="C60" s="111" t="s">
        <v>184</v>
      </c>
      <c r="D60" s="111" t="s">
        <v>612</v>
      </c>
      <c r="E60" s="111" t="s">
        <v>613</v>
      </c>
      <c r="F60" s="111" t="s">
        <v>614</v>
      </c>
      <c r="G60" s="111" t="s">
        <v>412</v>
      </c>
      <c r="H60" s="111" t="s">
        <v>615</v>
      </c>
      <c r="J60" s="111" t="s">
        <v>340</v>
      </c>
    </row>
    <row r="61" spans="1:10">
      <c r="A61" s="111">
        <v>60</v>
      </c>
      <c r="B61" s="111" t="s">
        <v>370</v>
      </c>
      <c r="C61" s="111" t="s">
        <v>184</v>
      </c>
      <c r="D61" s="111" t="s">
        <v>616</v>
      </c>
      <c r="E61" s="111" t="s">
        <v>617</v>
      </c>
      <c r="F61" s="111" t="s">
        <v>618</v>
      </c>
      <c r="G61" s="111" t="s">
        <v>619</v>
      </c>
      <c r="H61" s="111" t="s">
        <v>620</v>
      </c>
      <c r="J61" s="111" t="s">
        <v>340</v>
      </c>
    </row>
    <row r="62" spans="1:10">
      <c r="A62" s="111">
        <v>61</v>
      </c>
      <c r="B62" s="111" t="s">
        <v>370</v>
      </c>
      <c r="C62" s="111" t="s">
        <v>184</v>
      </c>
      <c r="D62" s="111" t="s">
        <v>621</v>
      </c>
      <c r="E62" s="111" t="s">
        <v>622</v>
      </c>
      <c r="F62" s="111" t="s">
        <v>623</v>
      </c>
      <c r="G62" s="111" t="s">
        <v>374</v>
      </c>
      <c r="H62" s="111" t="s">
        <v>624</v>
      </c>
      <c r="J62" s="111" t="s">
        <v>340</v>
      </c>
    </row>
    <row r="63" spans="1:10">
      <c r="A63" s="111">
        <v>62</v>
      </c>
      <c r="B63" s="111" t="s">
        <v>370</v>
      </c>
      <c r="C63" s="111" t="s">
        <v>184</v>
      </c>
      <c r="D63" s="111" t="s">
        <v>625</v>
      </c>
      <c r="E63" s="111" t="s">
        <v>626</v>
      </c>
      <c r="F63" s="111" t="s">
        <v>627</v>
      </c>
      <c r="G63" s="111" t="s">
        <v>389</v>
      </c>
      <c r="H63" s="111" t="s">
        <v>628</v>
      </c>
      <c r="J63" s="111" t="s">
        <v>340</v>
      </c>
    </row>
    <row r="64" spans="1:10">
      <c r="A64" s="111">
        <v>63</v>
      </c>
      <c r="B64" s="111" t="s">
        <v>370</v>
      </c>
      <c r="C64" s="111" t="s">
        <v>184</v>
      </c>
      <c r="D64" s="111" t="s">
        <v>629</v>
      </c>
      <c r="E64" s="111" t="s">
        <v>630</v>
      </c>
      <c r="F64" s="111" t="s">
        <v>631</v>
      </c>
      <c r="G64" s="111" t="s">
        <v>632</v>
      </c>
      <c r="J64" s="111" t="s">
        <v>340</v>
      </c>
    </row>
    <row r="65" spans="1:10">
      <c r="A65" s="111">
        <v>64</v>
      </c>
      <c r="B65" s="111" t="s">
        <v>370</v>
      </c>
      <c r="C65" s="111" t="s">
        <v>184</v>
      </c>
      <c r="D65" s="111" t="s">
        <v>633</v>
      </c>
      <c r="E65" s="111" t="s">
        <v>634</v>
      </c>
      <c r="F65" s="111" t="s">
        <v>635</v>
      </c>
      <c r="G65" s="111" t="s">
        <v>389</v>
      </c>
      <c r="J65" s="111" t="s">
        <v>340</v>
      </c>
    </row>
    <row r="66" spans="1:10">
      <c r="A66" s="111">
        <v>65</v>
      </c>
      <c r="B66" s="111" t="s">
        <v>370</v>
      </c>
      <c r="C66" s="111" t="s">
        <v>184</v>
      </c>
      <c r="D66" s="111" t="s">
        <v>636</v>
      </c>
      <c r="E66" s="111" t="s">
        <v>637</v>
      </c>
      <c r="F66" s="111" t="s">
        <v>638</v>
      </c>
      <c r="G66" s="111" t="s">
        <v>639</v>
      </c>
      <c r="J66" s="111" t="s">
        <v>340</v>
      </c>
    </row>
    <row r="67" spans="1:10">
      <c r="A67" s="111">
        <v>66</v>
      </c>
      <c r="B67" s="111" t="s">
        <v>370</v>
      </c>
      <c r="C67" s="111" t="s">
        <v>184</v>
      </c>
      <c r="D67" s="111" t="s">
        <v>640</v>
      </c>
      <c r="E67" s="111" t="s">
        <v>641</v>
      </c>
      <c r="F67" s="111" t="s">
        <v>642</v>
      </c>
      <c r="G67" s="111" t="s">
        <v>619</v>
      </c>
      <c r="H67" s="111" t="s">
        <v>643</v>
      </c>
      <c r="J67" s="111" t="s">
        <v>340</v>
      </c>
    </row>
    <row r="68" spans="1:10">
      <c r="A68" s="111">
        <v>67</v>
      </c>
      <c r="B68" s="111" t="s">
        <v>370</v>
      </c>
      <c r="C68" s="111" t="s">
        <v>184</v>
      </c>
      <c r="D68" s="111" t="s">
        <v>644</v>
      </c>
      <c r="E68" s="111" t="s">
        <v>645</v>
      </c>
      <c r="F68" s="111" t="s">
        <v>646</v>
      </c>
      <c r="G68" s="111" t="s">
        <v>576</v>
      </c>
      <c r="J68" s="111" t="s">
        <v>340</v>
      </c>
    </row>
    <row r="69" spans="1:10">
      <c r="A69" s="111">
        <v>68</v>
      </c>
      <c r="B69" s="111" t="s">
        <v>370</v>
      </c>
      <c r="C69" s="111" t="s">
        <v>184</v>
      </c>
      <c r="D69" s="111" t="s">
        <v>647</v>
      </c>
      <c r="E69" s="111" t="s">
        <v>648</v>
      </c>
      <c r="F69" s="111" t="s">
        <v>649</v>
      </c>
      <c r="G69" s="111" t="s">
        <v>567</v>
      </c>
      <c r="H69" s="111" t="s">
        <v>650</v>
      </c>
      <c r="J69" s="111" t="s">
        <v>340</v>
      </c>
    </row>
    <row r="70" spans="1:10">
      <c r="A70" s="111">
        <v>69</v>
      </c>
      <c r="B70" s="111" t="s">
        <v>370</v>
      </c>
      <c r="C70" s="111" t="s">
        <v>184</v>
      </c>
      <c r="D70" s="111" t="s">
        <v>651</v>
      </c>
      <c r="E70" s="111" t="s">
        <v>652</v>
      </c>
      <c r="F70" s="111" t="s">
        <v>653</v>
      </c>
      <c r="G70" s="111" t="s">
        <v>654</v>
      </c>
      <c r="H70" s="111" t="s">
        <v>655</v>
      </c>
      <c r="J70" s="111" t="s">
        <v>340</v>
      </c>
    </row>
    <row r="71" spans="1:10">
      <c r="A71" s="111">
        <v>70</v>
      </c>
      <c r="B71" s="111" t="s">
        <v>370</v>
      </c>
      <c r="C71" s="111" t="s">
        <v>184</v>
      </c>
      <c r="D71" s="111" t="s">
        <v>656</v>
      </c>
      <c r="E71" s="111" t="s">
        <v>657</v>
      </c>
      <c r="F71" s="111" t="s">
        <v>658</v>
      </c>
      <c r="G71" s="111" t="s">
        <v>484</v>
      </c>
      <c r="J71" s="111" t="s">
        <v>340</v>
      </c>
    </row>
    <row r="72" spans="1:10">
      <c r="A72" s="111">
        <v>71</v>
      </c>
      <c r="B72" s="111" t="s">
        <v>370</v>
      </c>
      <c r="C72" s="111" t="s">
        <v>184</v>
      </c>
      <c r="D72" s="111" t="s">
        <v>659</v>
      </c>
      <c r="E72" s="111" t="s">
        <v>660</v>
      </c>
      <c r="F72" s="111" t="s">
        <v>661</v>
      </c>
      <c r="G72" s="111" t="s">
        <v>563</v>
      </c>
      <c r="H72" s="111" t="s">
        <v>662</v>
      </c>
      <c r="J72" s="111" t="s">
        <v>340</v>
      </c>
    </row>
    <row r="73" spans="1:10">
      <c r="A73" s="111">
        <v>72</v>
      </c>
      <c r="B73" s="111" t="s">
        <v>370</v>
      </c>
      <c r="C73" s="111" t="s">
        <v>184</v>
      </c>
      <c r="D73" s="111" t="s">
        <v>663</v>
      </c>
      <c r="E73" s="111" t="s">
        <v>664</v>
      </c>
      <c r="F73" s="111" t="s">
        <v>665</v>
      </c>
      <c r="G73" s="111" t="s">
        <v>540</v>
      </c>
      <c r="H73" s="111" t="s">
        <v>666</v>
      </c>
      <c r="J73" s="111" t="s">
        <v>340</v>
      </c>
    </row>
    <row r="74" spans="1:10">
      <c r="A74" s="111">
        <v>73</v>
      </c>
      <c r="B74" s="111" t="s">
        <v>370</v>
      </c>
      <c r="C74" s="111" t="s">
        <v>184</v>
      </c>
      <c r="D74" s="111" t="s">
        <v>667</v>
      </c>
      <c r="E74" s="111" t="s">
        <v>668</v>
      </c>
      <c r="F74" s="111" t="s">
        <v>669</v>
      </c>
      <c r="G74" s="111" t="s">
        <v>407</v>
      </c>
      <c r="H74" s="111" t="s">
        <v>670</v>
      </c>
      <c r="J74" s="111" t="s">
        <v>340</v>
      </c>
    </row>
    <row r="75" spans="1:10">
      <c r="A75" s="111">
        <v>74</v>
      </c>
      <c r="B75" s="111" t="s">
        <v>370</v>
      </c>
      <c r="C75" s="111" t="s">
        <v>184</v>
      </c>
      <c r="D75" s="111" t="s">
        <v>671</v>
      </c>
      <c r="E75" s="111" t="s">
        <v>672</v>
      </c>
      <c r="F75" s="111" t="s">
        <v>673</v>
      </c>
      <c r="G75" s="111" t="s">
        <v>389</v>
      </c>
      <c r="H75" s="111" t="s">
        <v>674</v>
      </c>
      <c r="J75" s="111" t="s">
        <v>340</v>
      </c>
    </row>
    <row r="76" spans="1:10">
      <c r="A76" s="111">
        <v>75</v>
      </c>
      <c r="B76" s="111" t="s">
        <v>370</v>
      </c>
      <c r="C76" s="111" t="s">
        <v>184</v>
      </c>
      <c r="D76" s="111" t="s">
        <v>675</v>
      </c>
      <c r="E76" s="111" t="s">
        <v>676</v>
      </c>
      <c r="F76" s="111" t="s">
        <v>677</v>
      </c>
      <c r="G76" s="111" t="s">
        <v>494</v>
      </c>
      <c r="H76" s="111" t="s">
        <v>678</v>
      </c>
      <c r="J76" s="111" t="s">
        <v>340</v>
      </c>
    </row>
    <row r="77" spans="1:10">
      <c r="A77" s="111">
        <v>76</v>
      </c>
      <c r="B77" s="111" t="s">
        <v>370</v>
      </c>
      <c r="C77" s="111" t="s">
        <v>184</v>
      </c>
      <c r="D77" s="111" t="s">
        <v>679</v>
      </c>
      <c r="E77" s="111" t="s">
        <v>680</v>
      </c>
      <c r="F77" s="111" t="s">
        <v>681</v>
      </c>
      <c r="G77" s="111" t="s">
        <v>389</v>
      </c>
      <c r="H77" s="111" t="s">
        <v>682</v>
      </c>
      <c r="J77" s="111" t="s">
        <v>340</v>
      </c>
    </row>
    <row r="78" spans="1:10">
      <c r="A78" s="111">
        <v>77</v>
      </c>
      <c r="B78" s="111" t="s">
        <v>370</v>
      </c>
      <c r="C78" s="111" t="s">
        <v>184</v>
      </c>
      <c r="D78" s="111" t="s">
        <v>683</v>
      </c>
      <c r="E78" s="111" t="s">
        <v>684</v>
      </c>
      <c r="F78" s="111" t="s">
        <v>685</v>
      </c>
      <c r="G78" s="111" t="s">
        <v>474</v>
      </c>
      <c r="H78" s="111" t="s">
        <v>686</v>
      </c>
      <c r="J78" s="111" t="s">
        <v>340</v>
      </c>
    </row>
    <row r="79" spans="1:10">
      <c r="A79" s="111">
        <v>78</v>
      </c>
      <c r="B79" s="111" t="s">
        <v>370</v>
      </c>
      <c r="C79" s="111" t="s">
        <v>184</v>
      </c>
      <c r="D79" s="111" t="s">
        <v>687</v>
      </c>
      <c r="E79" s="111" t="s">
        <v>688</v>
      </c>
      <c r="F79" s="111" t="s">
        <v>689</v>
      </c>
      <c r="G79" s="111" t="s">
        <v>384</v>
      </c>
      <c r="J79" s="111" t="s">
        <v>340</v>
      </c>
    </row>
    <row r="80" spans="1:10">
      <c r="A80" s="111">
        <v>79</v>
      </c>
      <c r="B80" s="111" t="s">
        <v>370</v>
      </c>
      <c r="C80" s="111" t="s">
        <v>184</v>
      </c>
      <c r="D80" s="111" t="s">
        <v>690</v>
      </c>
      <c r="E80" s="111" t="s">
        <v>691</v>
      </c>
      <c r="F80" s="111" t="s">
        <v>692</v>
      </c>
      <c r="G80" s="111" t="s">
        <v>389</v>
      </c>
      <c r="J80" s="111" t="s">
        <v>340</v>
      </c>
    </row>
    <row r="81" spans="1:10">
      <c r="A81" s="111">
        <v>80</v>
      </c>
      <c r="B81" s="111" t="s">
        <v>370</v>
      </c>
      <c r="C81" s="111" t="s">
        <v>184</v>
      </c>
      <c r="D81" s="111" t="s">
        <v>693</v>
      </c>
      <c r="E81" s="111" t="s">
        <v>694</v>
      </c>
      <c r="F81" s="111" t="s">
        <v>695</v>
      </c>
      <c r="G81" s="111" t="s">
        <v>389</v>
      </c>
      <c r="H81" s="111" t="s">
        <v>696</v>
      </c>
      <c r="J81" s="111" t="s">
        <v>340</v>
      </c>
    </row>
    <row r="82" spans="1:10">
      <c r="A82" s="111">
        <v>81</v>
      </c>
      <c r="B82" s="111" t="s">
        <v>370</v>
      </c>
      <c r="C82" s="111" t="s">
        <v>184</v>
      </c>
      <c r="D82" s="111" t="s">
        <v>697</v>
      </c>
      <c r="E82" s="111" t="s">
        <v>698</v>
      </c>
      <c r="F82" s="111" t="s">
        <v>699</v>
      </c>
      <c r="G82" s="111" t="s">
        <v>499</v>
      </c>
      <c r="H82" s="111" t="s">
        <v>700</v>
      </c>
      <c r="I82" s="111" t="s">
        <v>701</v>
      </c>
      <c r="J82" s="111" t="s">
        <v>340</v>
      </c>
    </row>
    <row r="83" spans="1:10">
      <c r="A83" s="111">
        <v>82</v>
      </c>
      <c r="B83" s="111" t="s">
        <v>370</v>
      </c>
      <c r="C83" s="111" t="s">
        <v>184</v>
      </c>
      <c r="D83" s="111" t="s">
        <v>702</v>
      </c>
      <c r="E83" s="111" t="s">
        <v>703</v>
      </c>
      <c r="F83" s="111" t="s">
        <v>704</v>
      </c>
      <c r="G83" s="111" t="s">
        <v>509</v>
      </c>
      <c r="H83" s="111" t="s">
        <v>705</v>
      </c>
      <c r="J83" s="111" t="s">
        <v>340</v>
      </c>
    </row>
    <row r="84" spans="1:10">
      <c r="A84" s="111">
        <v>83</v>
      </c>
      <c r="B84" s="111" t="s">
        <v>370</v>
      </c>
      <c r="C84" s="111" t="s">
        <v>184</v>
      </c>
      <c r="D84" s="111" t="s">
        <v>706</v>
      </c>
      <c r="E84" s="111" t="s">
        <v>707</v>
      </c>
      <c r="F84" s="111" t="s">
        <v>708</v>
      </c>
      <c r="G84" s="111" t="s">
        <v>412</v>
      </c>
      <c r="J84" s="111" t="s">
        <v>340</v>
      </c>
    </row>
    <row r="85" spans="1:10">
      <c r="A85" s="111">
        <v>84</v>
      </c>
      <c r="B85" s="111" t="s">
        <v>370</v>
      </c>
      <c r="C85" s="111" t="s">
        <v>184</v>
      </c>
      <c r="D85" s="111" t="s">
        <v>709</v>
      </c>
      <c r="E85" s="111" t="s">
        <v>710</v>
      </c>
      <c r="F85" s="111" t="s">
        <v>711</v>
      </c>
      <c r="G85" s="111" t="s">
        <v>374</v>
      </c>
      <c r="J85" s="111" t="s">
        <v>340</v>
      </c>
    </row>
    <row r="86" spans="1:10">
      <c r="A86" s="111">
        <v>85</v>
      </c>
      <c r="B86" s="111" t="s">
        <v>370</v>
      </c>
      <c r="C86" s="111" t="s">
        <v>184</v>
      </c>
      <c r="D86" s="111" t="s">
        <v>712</v>
      </c>
      <c r="E86" s="111" t="s">
        <v>713</v>
      </c>
      <c r="F86" s="111" t="s">
        <v>714</v>
      </c>
      <c r="G86" s="111" t="s">
        <v>715</v>
      </c>
      <c r="J86" s="111" t="s">
        <v>340</v>
      </c>
    </row>
    <row r="87" spans="1:10">
      <c r="A87" s="111">
        <v>86</v>
      </c>
      <c r="B87" s="111" t="s">
        <v>370</v>
      </c>
      <c r="C87" s="111" t="s">
        <v>184</v>
      </c>
      <c r="D87" s="111" t="s">
        <v>716</v>
      </c>
      <c r="E87" s="111" t="s">
        <v>717</v>
      </c>
      <c r="F87" s="111" t="s">
        <v>718</v>
      </c>
      <c r="G87" s="111" t="s">
        <v>632</v>
      </c>
      <c r="H87" s="111" t="s">
        <v>719</v>
      </c>
      <c r="J87" s="111" t="s">
        <v>340</v>
      </c>
    </row>
    <row r="88" spans="1:10">
      <c r="A88" s="111">
        <v>87</v>
      </c>
      <c r="B88" s="111" t="s">
        <v>370</v>
      </c>
      <c r="C88" s="111" t="s">
        <v>184</v>
      </c>
      <c r="D88" s="111" t="s">
        <v>720</v>
      </c>
      <c r="E88" s="111" t="s">
        <v>721</v>
      </c>
      <c r="F88" s="111" t="s">
        <v>722</v>
      </c>
      <c r="G88" s="111" t="s">
        <v>407</v>
      </c>
      <c r="H88" s="111" t="s">
        <v>723</v>
      </c>
      <c r="J88" s="111" t="s">
        <v>340</v>
      </c>
    </row>
    <row r="89" spans="1:10">
      <c r="A89" s="111">
        <v>88</v>
      </c>
      <c r="B89" s="111" t="s">
        <v>370</v>
      </c>
      <c r="C89" s="111" t="s">
        <v>184</v>
      </c>
      <c r="D89" s="111" t="s">
        <v>724</v>
      </c>
      <c r="E89" s="111" t="s">
        <v>725</v>
      </c>
      <c r="F89" s="111" t="s">
        <v>726</v>
      </c>
      <c r="G89" s="111" t="s">
        <v>727</v>
      </c>
      <c r="H89" s="111" t="s">
        <v>728</v>
      </c>
      <c r="J89" s="111" t="s">
        <v>340</v>
      </c>
    </row>
    <row r="90" spans="1:10">
      <c r="A90" s="111">
        <v>89</v>
      </c>
      <c r="B90" s="111" t="s">
        <v>370</v>
      </c>
      <c r="C90" s="111" t="s">
        <v>184</v>
      </c>
      <c r="D90" s="111" t="s">
        <v>729</v>
      </c>
      <c r="E90" s="111" t="s">
        <v>730</v>
      </c>
      <c r="F90" s="111" t="s">
        <v>731</v>
      </c>
      <c r="G90" s="111" t="s">
        <v>407</v>
      </c>
      <c r="H90" s="111" t="s">
        <v>732</v>
      </c>
      <c r="J90" s="111" t="s">
        <v>340</v>
      </c>
    </row>
    <row r="91" spans="1:10">
      <c r="A91" s="111">
        <v>90</v>
      </c>
      <c r="B91" s="111" t="s">
        <v>370</v>
      </c>
      <c r="C91" s="111" t="s">
        <v>184</v>
      </c>
      <c r="D91" s="111" t="s">
        <v>733</v>
      </c>
      <c r="E91" s="111" t="s">
        <v>734</v>
      </c>
      <c r="F91" s="111" t="s">
        <v>735</v>
      </c>
      <c r="G91" s="111" t="s">
        <v>407</v>
      </c>
      <c r="J91" s="111" t="s">
        <v>340</v>
      </c>
    </row>
    <row r="92" spans="1:10">
      <c r="A92" s="111">
        <v>91</v>
      </c>
      <c r="B92" s="111" t="s">
        <v>370</v>
      </c>
      <c r="C92" s="111" t="s">
        <v>184</v>
      </c>
      <c r="D92" s="111" t="s">
        <v>736</v>
      </c>
      <c r="E92" s="111" t="s">
        <v>737</v>
      </c>
      <c r="F92" s="111" t="s">
        <v>738</v>
      </c>
      <c r="G92" s="111" t="s">
        <v>739</v>
      </c>
      <c r="H92" s="111" t="s">
        <v>740</v>
      </c>
      <c r="J92" s="111" t="s">
        <v>340</v>
      </c>
    </row>
    <row r="93" spans="1:10">
      <c r="A93" s="111">
        <v>92</v>
      </c>
      <c r="B93" s="111" t="s">
        <v>370</v>
      </c>
      <c r="C93" s="111" t="s">
        <v>184</v>
      </c>
      <c r="D93" s="111" t="s">
        <v>741</v>
      </c>
      <c r="E93" s="111" t="s">
        <v>742</v>
      </c>
      <c r="F93" s="111" t="s">
        <v>743</v>
      </c>
      <c r="G93" s="111" t="s">
        <v>639</v>
      </c>
      <c r="H93" s="111" t="s">
        <v>744</v>
      </c>
      <c r="J93" s="111" t="s">
        <v>340</v>
      </c>
    </row>
    <row r="94" spans="1:10">
      <c r="A94" s="111">
        <v>93</v>
      </c>
      <c r="B94" s="111" t="s">
        <v>370</v>
      </c>
      <c r="C94" s="111" t="s">
        <v>184</v>
      </c>
      <c r="D94" s="111" t="s">
        <v>745</v>
      </c>
      <c r="E94" s="111" t="s">
        <v>746</v>
      </c>
      <c r="F94" s="111" t="s">
        <v>747</v>
      </c>
      <c r="G94" s="111" t="s">
        <v>374</v>
      </c>
      <c r="H94" s="111" t="s">
        <v>748</v>
      </c>
      <c r="J94" s="111" t="s">
        <v>340</v>
      </c>
    </row>
    <row r="95" spans="1:10">
      <c r="A95" s="111">
        <v>94</v>
      </c>
      <c r="B95" s="111" t="s">
        <v>370</v>
      </c>
      <c r="C95" s="111" t="s">
        <v>184</v>
      </c>
      <c r="D95" s="111" t="s">
        <v>749</v>
      </c>
      <c r="E95" s="111" t="s">
        <v>750</v>
      </c>
      <c r="F95" s="111" t="s">
        <v>751</v>
      </c>
      <c r="G95" s="111" t="s">
        <v>576</v>
      </c>
      <c r="J95" s="111" t="s">
        <v>340</v>
      </c>
    </row>
    <row r="96" spans="1:10">
      <c r="A96" s="111">
        <v>95</v>
      </c>
      <c r="B96" s="111" t="s">
        <v>370</v>
      </c>
      <c r="C96" s="111" t="s">
        <v>184</v>
      </c>
      <c r="D96" s="111" t="s">
        <v>752</v>
      </c>
      <c r="E96" s="111" t="s">
        <v>753</v>
      </c>
      <c r="F96" s="111" t="s">
        <v>754</v>
      </c>
      <c r="G96" s="111" t="s">
        <v>374</v>
      </c>
      <c r="J96" s="111" t="s">
        <v>340</v>
      </c>
    </row>
    <row r="97" spans="1:10">
      <c r="A97" s="111">
        <v>96</v>
      </c>
      <c r="B97" s="111" t="s">
        <v>370</v>
      </c>
      <c r="C97" s="111" t="s">
        <v>184</v>
      </c>
      <c r="D97" s="111" t="s">
        <v>755</v>
      </c>
      <c r="E97" s="111" t="s">
        <v>756</v>
      </c>
      <c r="F97" s="111" t="s">
        <v>757</v>
      </c>
      <c r="G97" s="111" t="s">
        <v>576</v>
      </c>
      <c r="J97" s="111" t="s">
        <v>340</v>
      </c>
    </row>
    <row r="98" spans="1:10">
      <c r="A98" s="111">
        <v>97</v>
      </c>
      <c r="B98" s="111" t="s">
        <v>370</v>
      </c>
      <c r="C98" s="111" t="s">
        <v>184</v>
      </c>
      <c r="D98" s="111" t="s">
        <v>758</v>
      </c>
      <c r="E98" s="111" t="s">
        <v>759</v>
      </c>
      <c r="F98" s="111" t="s">
        <v>760</v>
      </c>
      <c r="G98" s="111" t="s">
        <v>576</v>
      </c>
      <c r="H98" s="111" t="s">
        <v>761</v>
      </c>
      <c r="J98" s="111" t="s">
        <v>340</v>
      </c>
    </row>
    <row r="99" spans="1:10">
      <c r="A99" s="111">
        <v>98</v>
      </c>
      <c r="B99" s="111" t="s">
        <v>370</v>
      </c>
      <c r="C99" s="111" t="s">
        <v>184</v>
      </c>
      <c r="D99" s="111" t="s">
        <v>762</v>
      </c>
      <c r="E99" s="111" t="s">
        <v>763</v>
      </c>
      <c r="F99" s="111" t="s">
        <v>764</v>
      </c>
      <c r="G99" s="111" t="s">
        <v>576</v>
      </c>
      <c r="H99" s="111" t="s">
        <v>765</v>
      </c>
      <c r="J99" s="111" t="s">
        <v>340</v>
      </c>
    </row>
    <row r="100" spans="1:10">
      <c r="A100" s="111">
        <v>99</v>
      </c>
      <c r="B100" s="111" t="s">
        <v>370</v>
      </c>
      <c r="C100" s="111" t="s">
        <v>184</v>
      </c>
      <c r="D100" s="111" t="s">
        <v>766</v>
      </c>
      <c r="E100" s="111" t="s">
        <v>767</v>
      </c>
      <c r="F100" s="111" t="s">
        <v>768</v>
      </c>
      <c r="G100" s="111" t="s">
        <v>540</v>
      </c>
      <c r="J100" s="111" t="s">
        <v>340</v>
      </c>
    </row>
    <row r="101" spans="1:10">
      <c r="A101" s="111">
        <v>100</v>
      </c>
      <c r="B101" s="111" t="s">
        <v>370</v>
      </c>
      <c r="C101" s="111" t="s">
        <v>184</v>
      </c>
      <c r="D101" s="111" t="s">
        <v>769</v>
      </c>
      <c r="E101" s="111" t="s">
        <v>767</v>
      </c>
      <c r="F101" s="111" t="s">
        <v>770</v>
      </c>
      <c r="G101" s="111" t="s">
        <v>536</v>
      </c>
      <c r="J101" s="111" t="s">
        <v>340</v>
      </c>
    </row>
    <row r="102" spans="1:10">
      <c r="A102" s="111">
        <v>101</v>
      </c>
      <c r="B102" s="111" t="s">
        <v>370</v>
      </c>
      <c r="C102" s="111" t="s">
        <v>184</v>
      </c>
      <c r="D102" s="111" t="s">
        <v>771</v>
      </c>
      <c r="E102" s="111" t="s">
        <v>772</v>
      </c>
      <c r="F102" s="111" t="s">
        <v>773</v>
      </c>
      <c r="G102" s="111" t="s">
        <v>536</v>
      </c>
      <c r="H102" s="111" t="s">
        <v>774</v>
      </c>
      <c r="J102" s="111" t="s">
        <v>340</v>
      </c>
    </row>
    <row r="103" spans="1:10">
      <c r="A103" s="111">
        <v>102</v>
      </c>
      <c r="B103" s="111" t="s">
        <v>370</v>
      </c>
      <c r="C103" s="111" t="s">
        <v>184</v>
      </c>
      <c r="D103" s="111" t="s">
        <v>775</v>
      </c>
      <c r="E103" s="111" t="s">
        <v>776</v>
      </c>
      <c r="F103" s="111" t="s">
        <v>777</v>
      </c>
      <c r="G103" s="111" t="s">
        <v>778</v>
      </c>
      <c r="H103" s="111" t="s">
        <v>779</v>
      </c>
      <c r="J103" s="111" t="s">
        <v>340</v>
      </c>
    </row>
    <row r="104" spans="1:10">
      <c r="A104" s="111">
        <v>103</v>
      </c>
      <c r="B104" s="111" t="s">
        <v>370</v>
      </c>
      <c r="C104" s="111" t="s">
        <v>184</v>
      </c>
      <c r="D104" s="111" t="s">
        <v>780</v>
      </c>
      <c r="E104" s="111" t="s">
        <v>781</v>
      </c>
      <c r="F104" s="111" t="s">
        <v>782</v>
      </c>
      <c r="G104" s="111" t="s">
        <v>576</v>
      </c>
      <c r="H104" s="111" t="s">
        <v>783</v>
      </c>
      <c r="J104" s="111" t="s">
        <v>340</v>
      </c>
    </row>
    <row r="105" spans="1:10">
      <c r="A105" s="111">
        <v>104</v>
      </c>
      <c r="B105" s="111" t="s">
        <v>370</v>
      </c>
      <c r="C105" s="111" t="s">
        <v>184</v>
      </c>
      <c r="D105" s="111" t="s">
        <v>784</v>
      </c>
      <c r="E105" s="111" t="s">
        <v>785</v>
      </c>
      <c r="F105" s="111" t="s">
        <v>786</v>
      </c>
      <c r="G105" s="111" t="s">
        <v>509</v>
      </c>
      <c r="J105" s="111" t="s">
        <v>340</v>
      </c>
    </row>
    <row r="106" spans="1:10">
      <c r="A106" s="111">
        <v>105</v>
      </c>
      <c r="B106" s="111" t="s">
        <v>370</v>
      </c>
      <c r="C106" s="111" t="s">
        <v>184</v>
      </c>
      <c r="D106" s="111" t="s">
        <v>787</v>
      </c>
      <c r="E106" s="111" t="s">
        <v>788</v>
      </c>
      <c r="F106" s="111" t="s">
        <v>789</v>
      </c>
      <c r="G106" s="111" t="s">
        <v>576</v>
      </c>
      <c r="J106" s="111" t="s">
        <v>340</v>
      </c>
    </row>
    <row r="107" spans="1:10">
      <c r="A107" s="111">
        <v>106</v>
      </c>
      <c r="B107" s="111" t="s">
        <v>370</v>
      </c>
      <c r="C107" s="111" t="s">
        <v>184</v>
      </c>
      <c r="D107" s="111" t="s">
        <v>790</v>
      </c>
      <c r="E107" s="111" t="s">
        <v>791</v>
      </c>
      <c r="F107" s="111" t="s">
        <v>792</v>
      </c>
      <c r="G107" s="111" t="s">
        <v>540</v>
      </c>
      <c r="H107" s="111" t="s">
        <v>793</v>
      </c>
      <c r="J107" s="111" t="s">
        <v>340</v>
      </c>
    </row>
    <row r="108" spans="1:10">
      <c r="A108" s="111">
        <v>107</v>
      </c>
      <c r="B108" s="111" t="s">
        <v>370</v>
      </c>
      <c r="C108" s="111" t="s">
        <v>184</v>
      </c>
      <c r="D108" s="111" t="s">
        <v>794</v>
      </c>
      <c r="E108" s="111" t="s">
        <v>795</v>
      </c>
      <c r="F108" s="111" t="s">
        <v>796</v>
      </c>
      <c r="G108" s="111" t="s">
        <v>797</v>
      </c>
      <c r="J108" s="111" t="s">
        <v>340</v>
      </c>
    </row>
    <row r="109" spans="1:10">
      <c r="A109" s="111">
        <v>108</v>
      </c>
      <c r="B109" s="111" t="s">
        <v>370</v>
      </c>
      <c r="C109" s="111" t="s">
        <v>184</v>
      </c>
      <c r="D109" s="111" t="s">
        <v>798</v>
      </c>
      <c r="E109" s="111" t="s">
        <v>799</v>
      </c>
      <c r="F109" s="111" t="s">
        <v>800</v>
      </c>
      <c r="G109" s="111" t="s">
        <v>407</v>
      </c>
      <c r="J109" s="111" t="s">
        <v>340</v>
      </c>
    </row>
    <row r="110" spans="1:10">
      <c r="A110" s="111">
        <v>109</v>
      </c>
      <c r="B110" s="111" t="s">
        <v>370</v>
      </c>
      <c r="C110" s="111" t="s">
        <v>184</v>
      </c>
      <c r="D110" s="111" t="s">
        <v>801</v>
      </c>
      <c r="E110" s="111" t="s">
        <v>802</v>
      </c>
      <c r="F110" s="111" t="s">
        <v>803</v>
      </c>
      <c r="G110" s="111" t="s">
        <v>804</v>
      </c>
      <c r="H110" s="111" t="s">
        <v>805</v>
      </c>
      <c r="J110" s="111" t="s">
        <v>340</v>
      </c>
    </row>
    <row r="111" spans="1:10">
      <c r="A111" s="111">
        <v>110</v>
      </c>
      <c r="B111" s="111" t="s">
        <v>370</v>
      </c>
      <c r="C111" s="111" t="s">
        <v>184</v>
      </c>
      <c r="D111" s="111" t="s">
        <v>806</v>
      </c>
      <c r="E111" s="111" t="s">
        <v>807</v>
      </c>
      <c r="F111" s="111" t="s">
        <v>808</v>
      </c>
      <c r="G111" s="111" t="s">
        <v>809</v>
      </c>
      <c r="J111" s="111" t="s">
        <v>340</v>
      </c>
    </row>
    <row r="112" spans="1:10">
      <c r="A112" s="111">
        <v>111</v>
      </c>
      <c r="B112" s="111" t="s">
        <v>370</v>
      </c>
      <c r="C112" s="111" t="s">
        <v>184</v>
      </c>
      <c r="D112" s="111" t="s">
        <v>810</v>
      </c>
      <c r="E112" s="111" t="s">
        <v>811</v>
      </c>
      <c r="F112" s="111" t="s">
        <v>812</v>
      </c>
      <c r="G112" s="111" t="s">
        <v>558</v>
      </c>
      <c r="H112" s="111" t="s">
        <v>813</v>
      </c>
      <c r="J112" s="111" t="s">
        <v>340</v>
      </c>
    </row>
    <row r="113" spans="1:10">
      <c r="A113" s="111">
        <v>112</v>
      </c>
      <c r="B113" s="111" t="s">
        <v>370</v>
      </c>
      <c r="C113" s="111" t="s">
        <v>184</v>
      </c>
      <c r="D113" s="111" t="s">
        <v>814</v>
      </c>
      <c r="E113" s="111" t="s">
        <v>815</v>
      </c>
      <c r="F113" s="111" t="s">
        <v>816</v>
      </c>
      <c r="G113" s="111" t="s">
        <v>817</v>
      </c>
      <c r="J113" s="111" t="s">
        <v>340</v>
      </c>
    </row>
  </sheetData>
  <sheetProtection formatColumns="0" formatRows="0"/>
  <phoneticPr fontId="8" type="noConversion"/>
  <pageMargins left="0.75" right="0.75" top="1" bottom="1" header="0.5" footer="0.5"/>
  <pageSetup paperSize="9" orientation="portrait" verticalDpi="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lassifierValidate">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5" right="0.75" top="1" bottom="1" header="0.5" footer="0.5"/>
  <pageSetup paperSize="9" orientation="portrait" verticalDpi="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yp">
    <tabColor indexed="47"/>
  </sheetPr>
  <dimension ref="A1"/>
  <sheetViews>
    <sheetView showGridLines="0" zoomScaleNormal="100" workbookViewId="0"/>
  </sheetViews>
  <sheetFormatPr defaultColWidth="9.140625" defaultRowHeight="11.25"/>
  <cols>
    <col min="1" max="16384" width="9.140625" style="56"/>
  </cols>
  <sheetData/>
  <sheetProtection formatColumns="0" formatRows="0"/>
  <phoneticPr fontId="9" type="noConversion"/>
  <pageMargins left="0.75" right="0.75" top="1" bottom="1" header="0.5" footer="0.5"/>
  <pageSetup paperSize="9" orientation="portrait" verticalDpi="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DateChoose">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0"/>
  <dimension ref="A1:Q42"/>
  <sheetViews>
    <sheetView showGridLines="0" tabSelected="1" topLeftCell="D4" zoomScaleNormal="100" workbookViewId="0"/>
  </sheetViews>
  <sheetFormatPr defaultColWidth="9.140625" defaultRowHeight="15"/>
  <cols>
    <col min="1" max="1" width="10.7109375" style="12" hidden="1" customWidth="1"/>
    <col min="2" max="2" width="10.7109375" style="11" hidden="1" customWidth="1"/>
    <col min="3" max="3" width="3.7109375" style="89" hidden="1" customWidth="1"/>
    <col min="4" max="4" width="3.7109375" style="90" customWidth="1"/>
    <col min="5" max="5" width="42.7109375" style="90" customWidth="1"/>
    <col min="6" max="6" width="50.7109375" style="13" customWidth="1"/>
    <col min="7" max="7" width="3.7109375" style="102" customWidth="1"/>
    <col min="8" max="8" width="9.140625" style="90"/>
    <col min="9" max="9" width="9.140625" style="25" customWidth="1"/>
    <col min="10" max="10" width="9.140625" style="13"/>
    <col min="11" max="11" width="3.140625" style="13" customWidth="1"/>
    <col min="12" max="16" width="9.140625" style="13"/>
    <col min="17" max="17" width="9.140625" style="238"/>
    <col min="18" max="16384" width="9.140625" style="13"/>
  </cols>
  <sheetData>
    <row r="1" spans="1:17" s="12" customFormat="1" ht="13.5" hidden="1" customHeight="1">
      <c r="A1" s="10"/>
      <c r="B1" s="11"/>
      <c r="F1" s="12">
        <v>26357314</v>
      </c>
      <c r="G1" s="100"/>
      <c r="I1" s="101"/>
      <c r="Q1" s="236"/>
    </row>
    <row r="2" spans="1:17" s="12" customFormat="1" ht="12" hidden="1" customHeight="1">
      <c r="A2" s="10"/>
      <c r="B2" s="11"/>
      <c r="G2" s="100"/>
      <c r="I2" s="101"/>
      <c r="Q2" s="236"/>
    </row>
    <row r="3" spans="1:17" s="90" customFormat="1" hidden="1">
      <c r="A3" s="12"/>
      <c r="B3" s="11"/>
      <c r="C3" s="89"/>
      <c r="G3" s="102"/>
      <c r="I3" s="101"/>
      <c r="Q3" s="237"/>
    </row>
    <row r="4" spans="1:17" s="90" customFormat="1" ht="11.25" customHeight="1">
      <c r="A4" s="12"/>
      <c r="B4" s="11"/>
      <c r="C4" s="89"/>
      <c r="D4" s="91"/>
      <c r="E4" s="91"/>
      <c r="F4" s="103" t="str">
        <f>version</f>
        <v>Версия 1.0.1</v>
      </c>
      <c r="G4" s="102"/>
      <c r="I4" s="101"/>
      <c r="Q4" s="237"/>
    </row>
    <row r="5" spans="1:17" s="90" customFormat="1" ht="39.950000000000003" customHeight="1">
      <c r="A5" s="12"/>
      <c r="B5" s="11"/>
      <c r="C5" s="89"/>
      <c r="D5" s="91"/>
      <c r="E5" s="403" t="s">
        <v>207</v>
      </c>
      <c r="F5" s="403"/>
      <c r="G5" s="104"/>
      <c r="I5" s="101"/>
      <c r="Q5" s="237"/>
    </row>
    <row r="6" spans="1:17" ht="11.25" customHeight="1">
      <c r="D6" s="91"/>
      <c r="E6" s="92"/>
      <c r="F6" s="105"/>
      <c r="G6" s="104"/>
    </row>
    <row r="7" spans="1:17" ht="19.5" customHeight="1">
      <c r="D7" s="91"/>
      <c r="E7" s="92" t="s">
        <v>3</v>
      </c>
      <c r="F7" s="45" t="s">
        <v>184</v>
      </c>
      <c r="G7" s="104"/>
    </row>
    <row r="8" spans="1:17" s="90" customFormat="1" ht="9.9499999999999993" hidden="1" customHeight="1">
      <c r="A8" s="93"/>
      <c r="B8" s="11"/>
      <c r="C8" s="89"/>
      <c r="D8" s="94"/>
      <c r="E8" s="92"/>
      <c r="F8" s="108"/>
      <c r="G8" s="106"/>
      <c r="I8" s="101"/>
      <c r="Q8" s="237"/>
    </row>
    <row r="9" spans="1:17" ht="19.5" hidden="1" customHeight="1">
      <c r="D9" s="91"/>
      <c r="E9" s="152" t="s">
        <v>140</v>
      </c>
      <c r="F9" s="153" t="s">
        <v>47</v>
      </c>
      <c r="G9" s="91"/>
    </row>
    <row r="10" spans="1:17" s="90" customFormat="1" ht="9.9499999999999993" customHeight="1">
      <c r="A10" s="93"/>
      <c r="B10" s="11"/>
      <c r="C10" s="89"/>
      <c r="D10" s="94"/>
      <c r="E10" s="92"/>
      <c r="F10" s="108"/>
      <c r="G10" s="106"/>
      <c r="I10" s="101"/>
      <c r="Q10" s="237"/>
    </row>
    <row r="11" spans="1:17" ht="33.75">
      <c r="D11" s="91"/>
      <c r="E11" s="92" t="s">
        <v>234</v>
      </c>
      <c r="F11" s="374" t="s">
        <v>19</v>
      </c>
      <c r="G11" s="91"/>
    </row>
    <row r="12" spans="1:17" s="90" customFormat="1" ht="9.9499999999999993" customHeight="1">
      <c r="A12" s="93"/>
      <c r="B12" s="11"/>
      <c r="C12" s="89"/>
      <c r="D12" s="94"/>
      <c r="E12" s="92"/>
      <c r="F12" s="108"/>
      <c r="G12" s="106"/>
      <c r="I12" s="101"/>
      <c r="Q12" s="237"/>
    </row>
    <row r="13" spans="1:17" ht="19.5" customHeight="1">
      <c r="A13" s="93"/>
      <c r="D13" s="94"/>
      <c r="E13" s="95" t="s">
        <v>157</v>
      </c>
      <c r="F13" s="258" t="s">
        <v>232</v>
      </c>
      <c r="G13" s="106"/>
    </row>
    <row r="14" spans="1:17" ht="22.5" hidden="1">
      <c r="A14" s="93"/>
      <c r="D14" s="94"/>
      <c r="E14" s="95" t="s">
        <v>120</v>
      </c>
      <c r="F14" s="350" t="s">
        <v>352</v>
      </c>
      <c r="G14" s="106"/>
    </row>
    <row r="15" spans="1:17" s="90" customFormat="1" ht="9.9499999999999993" hidden="1" customHeight="1">
      <c r="A15" s="93"/>
      <c r="B15" s="11"/>
      <c r="C15" s="89"/>
      <c r="D15" s="94"/>
      <c r="E15" s="92"/>
      <c r="F15" s="108"/>
      <c r="G15" s="106"/>
      <c r="I15" s="101"/>
      <c r="Q15" s="237"/>
    </row>
    <row r="16" spans="1:17" ht="33.75" hidden="1" customHeight="1">
      <c r="A16" s="93"/>
      <c r="D16" s="94"/>
      <c r="E16" s="152" t="s">
        <v>158</v>
      </c>
      <c r="F16" s="203"/>
      <c r="G16" s="106"/>
    </row>
    <row r="17" spans="1:17" ht="33.75" hidden="1" customHeight="1">
      <c r="A17" s="93"/>
      <c r="D17" s="94"/>
      <c r="E17" s="152" t="s">
        <v>159</v>
      </c>
      <c r="F17" s="204"/>
      <c r="G17" s="106"/>
    </row>
    <row r="18" spans="1:17" s="90" customFormat="1" ht="3" customHeight="1">
      <c r="A18" s="93"/>
      <c r="B18" s="11"/>
      <c r="C18" s="89"/>
      <c r="D18" s="94"/>
      <c r="E18" s="92"/>
      <c r="F18" s="108"/>
      <c r="G18" s="106"/>
      <c r="I18" s="101"/>
      <c r="Q18" s="237"/>
    </row>
    <row r="19" spans="1:17" s="90" customFormat="1" ht="19.5" customHeight="1">
      <c r="A19" s="93"/>
      <c r="B19" s="11"/>
      <c r="C19" s="89"/>
      <c r="D19" s="94"/>
      <c r="E19" s="92"/>
      <c r="F19" s="108" t="s">
        <v>113</v>
      </c>
      <c r="G19" s="106"/>
      <c r="I19" s="101"/>
      <c r="Q19" s="237"/>
    </row>
    <row r="20" spans="1:17" ht="19.5" customHeight="1">
      <c r="A20" s="93"/>
      <c r="C20" s="253">
        <v>2022</v>
      </c>
      <c r="D20" s="94"/>
      <c r="E20" s="92" t="s">
        <v>115</v>
      </c>
      <c r="F20" s="220">
        <v>2022</v>
      </c>
      <c r="G20" s="106"/>
    </row>
    <row r="21" spans="1:17" ht="19.5" customHeight="1">
      <c r="A21" s="93"/>
      <c r="C21" s="253" t="s">
        <v>59</v>
      </c>
      <c r="D21" s="94"/>
      <c r="E21" s="92" t="s">
        <v>114</v>
      </c>
      <c r="F21" s="220" t="s">
        <v>59</v>
      </c>
      <c r="G21" s="106"/>
    </row>
    <row r="22" spans="1:17" s="90" customFormat="1" ht="9.9499999999999993" customHeight="1">
      <c r="A22" s="93"/>
      <c r="B22" s="11"/>
      <c r="C22" s="89"/>
      <c r="D22" s="94"/>
      <c r="E22" s="92"/>
      <c r="F22" s="108"/>
      <c r="G22" s="106"/>
      <c r="I22" s="101"/>
      <c r="Q22" s="237"/>
    </row>
    <row r="23" spans="1:17" ht="33.75" customHeight="1">
      <c r="D23" s="91"/>
      <c r="E23" s="95" t="s">
        <v>27</v>
      </c>
      <c r="F23" s="374" t="s">
        <v>19</v>
      </c>
      <c r="G23" s="91"/>
    </row>
    <row r="24" spans="1:17" s="90" customFormat="1" ht="3.6" customHeight="1">
      <c r="A24" s="12"/>
      <c r="B24" s="11"/>
      <c r="C24" s="89"/>
      <c r="D24" s="91"/>
      <c r="E24" s="92"/>
      <c r="F24" s="92"/>
      <c r="G24" s="92"/>
      <c r="H24" s="92"/>
      <c r="I24" s="101"/>
      <c r="Q24" s="237"/>
    </row>
    <row r="25" spans="1:17" s="90" customFormat="1" ht="30" customHeight="1">
      <c r="A25" s="12"/>
      <c r="B25" s="11"/>
      <c r="C25" s="96"/>
      <c r="D25" s="94"/>
      <c r="E25" s="97"/>
      <c r="F25" s="108"/>
      <c r="G25" s="107"/>
      <c r="I25" s="101"/>
      <c r="Q25" s="237"/>
    </row>
    <row r="26" spans="1:17">
      <c r="C26" s="96"/>
      <c r="D26" s="94"/>
      <c r="E26" s="98" t="s">
        <v>345</v>
      </c>
      <c r="F26" s="46" t="s">
        <v>603</v>
      </c>
      <c r="G26" s="107"/>
    </row>
    <row r="27" spans="1:17" ht="19.5" hidden="1" customHeight="1">
      <c r="C27" s="96"/>
      <c r="D27" s="94"/>
      <c r="E27" s="98" t="s">
        <v>346</v>
      </c>
      <c r="F27" s="47"/>
      <c r="G27" s="107"/>
    </row>
    <row r="28" spans="1:17">
      <c r="C28" s="96"/>
      <c r="D28" s="94"/>
      <c r="E28" s="97" t="s">
        <v>4</v>
      </c>
      <c r="F28" s="46" t="s">
        <v>604</v>
      </c>
      <c r="G28" s="107"/>
    </row>
    <row r="29" spans="1:17">
      <c r="C29" s="96"/>
      <c r="D29" s="94"/>
      <c r="E29" s="97" t="s">
        <v>5</v>
      </c>
      <c r="F29" s="46" t="s">
        <v>479</v>
      </c>
      <c r="G29" s="107"/>
      <c r="H29" s="14"/>
    </row>
    <row r="30" spans="1:17" ht="19.5" hidden="1" customHeight="1">
      <c r="C30" s="96"/>
      <c r="D30" s="94"/>
      <c r="E30" s="97" t="s">
        <v>116</v>
      </c>
      <c r="F30" s="47"/>
      <c r="G30" s="107"/>
      <c r="H30" s="14"/>
    </row>
    <row r="31" spans="1:17" s="90" customFormat="1" ht="9.75" customHeight="1">
      <c r="A31" s="93"/>
      <c r="B31" s="11"/>
      <c r="C31" s="89"/>
      <c r="D31" s="94"/>
      <c r="E31" s="92"/>
      <c r="F31" s="108"/>
      <c r="G31" s="106"/>
      <c r="I31" s="101"/>
      <c r="Q31" s="237"/>
    </row>
    <row r="32" spans="1:17" ht="19.5" customHeight="1">
      <c r="A32" s="15"/>
      <c r="B32" s="16"/>
      <c r="D32" s="41"/>
      <c r="E32" s="99" t="s">
        <v>101</v>
      </c>
      <c r="F32" s="52" t="s">
        <v>1090</v>
      </c>
      <c r="G32" s="106"/>
    </row>
    <row r="33" spans="1:17" ht="19.5" customHeight="1">
      <c r="A33" s="15"/>
      <c r="B33" s="16"/>
      <c r="D33" s="41"/>
      <c r="E33" s="99" t="s">
        <v>108</v>
      </c>
      <c r="F33" s="52" t="s">
        <v>1091</v>
      </c>
      <c r="G33" s="106"/>
    </row>
    <row r="34" spans="1:17" s="90" customFormat="1" ht="3" customHeight="1">
      <c r="A34" s="15"/>
      <c r="B34" s="16"/>
      <c r="C34" s="89"/>
      <c r="D34" s="41"/>
      <c r="E34" s="99"/>
      <c r="F34" s="99"/>
      <c r="G34" s="106"/>
      <c r="I34" s="101"/>
      <c r="Q34" s="237"/>
    </row>
    <row r="35" spans="1:17" s="90" customFormat="1" ht="19.5" customHeight="1">
      <c r="A35" s="12"/>
      <c r="B35" s="11"/>
      <c r="C35" s="89"/>
      <c r="E35" s="55"/>
      <c r="F35" s="106" t="s">
        <v>206</v>
      </c>
      <c r="G35" s="102"/>
      <c r="I35" s="101"/>
      <c r="Q35" s="237"/>
    </row>
    <row r="36" spans="1:17" ht="19.5" customHeight="1">
      <c r="E36" s="99" t="s">
        <v>21</v>
      </c>
      <c r="F36" s="52" t="s">
        <v>1092</v>
      </c>
    </row>
    <row r="37" spans="1:17" ht="19.5" customHeight="1">
      <c r="E37" s="99" t="s">
        <v>22</v>
      </c>
      <c r="F37" s="52" t="s">
        <v>1093</v>
      </c>
    </row>
    <row r="38" spans="1:17" ht="19.5" customHeight="1">
      <c r="E38" s="99" t="s">
        <v>28</v>
      </c>
      <c r="F38" s="52" t="s">
        <v>1094</v>
      </c>
    </row>
    <row r="39" spans="1:17" ht="19.5" customHeight="1">
      <c r="E39" s="99" t="s">
        <v>23</v>
      </c>
      <c r="F39" s="52" t="s">
        <v>1095</v>
      </c>
    </row>
    <row r="40" spans="1:17" ht="3" customHeight="1">
      <c r="E40" s="99"/>
      <c r="F40" s="41"/>
    </row>
    <row r="41" spans="1:17" ht="30" customHeight="1">
      <c r="E41" s="99"/>
      <c r="F41" s="41"/>
    </row>
    <row r="42" spans="1:17" ht="9.9499999999999993" customHeight="1"/>
  </sheetData>
  <sheetProtection algorithmName="SHA-512" hashValue="UtSBkoon2cLBER3IJYFVMeexlkmmY4pcPb08HA8AlDkXFBDUJ2b/BY1opUDZghOY9I6j9AxIWwD4i43+JbMRlg==" saltValue="LyiG+yKSMUHNvk1ANnw54g==" spinCount="100000" sheet="1" objects="1" scenarios="1" formatColumns="0" formatRows="0"/>
  <dataConsolidate leftLabels="1" link="1"/>
  <mergeCells count="1">
    <mergeCell ref="E5:F5"/>
  </mergeCells>
  <phoneticPr fontId="8" type="noConversion"/>
  <dataValidations xWindow="529" yWindow="632" count="7">
    <dataValidation type="textLength" operator="lessThanOrEqual" allowBlank="1" showInputMessage="1" showErrorMessage="1" errorTitle="Ошибка" error="Допускается ввод не более 900 символов!" sqref="F27 F36:F39">
      <formula1>900</formula1>
    </dataValidation>
    <dataValidation type="list" allowBlank="1" showInputMessage="1" showErrorMessage="1" errorTitle="Ошибка" error="Выберите значение из списка" prompt="Выберите значение из списка" sqref="F13">
      <formula1>data_type</formula1>
    </dataValidation>
    <dataValidation allowBlank="1" showInputMessage="1" showErrorMessage="1" errorTitle="Ошибка" error="Выберите значение из списка" prompt="Для выбора выполните двойной щелчок левой клавиши мыши по соответствующей ячейке" sqref="F16"/>
    <dataValidation type="whole" allowBlank="1" showInputMessage="1" showErrorMessage="1" errorTitle="Ошибка" error="Допускается ввод чисел от 2 до 99!" prompt="Введите число от 2 до 99" sqref="F17">
      <formula1>2</formula1>
      <formula2>99</formula2>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14"/>
    <dataValidation type="list" allowBlank="1" showInputMessage="1" showErrorMessage="1" errorTitle="Ошибка" error="Выберите значение из списка" prompt="Выберите значение из списка" sqref="F21">
      <formula1>QUARTER</formula1>
    </dataValidation>
    <dataValidation type="list" allowBlank="1" showInputMessage="1" showErrorMessage="1" sqref="F20">
      <formula1>year_list</formula1>
    </dataValidation>
  </dataValidations>
  <pageMargins left="0.75" right="0.75" top="1" bottom="1" header="0.5" footer="0.5"/>
  <pageSetup paperSize="8"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omm">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ThisWorkbook">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MO">
    <tabColor indexed="47"/>
  </sheetPr>
  <dimension ref="A1:D136"/>
  <sheetViews>
    <sheetView showGridLines="0" zoomScaleNormal="100" workbookViewId="0"/>
  </sheetViews>
  <sheetFormatPr defaultColWidth="9.140625" defaultRowHeight="11.25"/>
  <cols>
    <col min="1" max="16384" width="9.140625" style="56"/>
  </cols>
  <sheetData>
    <row r="1" spans="1:4">
      <c r="A1" s="56" t="s">
        <v>818</v>
      </c>
      <c r="B1" s="56" t="s">
        <v>151</v>
      </c>
      <c r="C1" s="56" t="s">
        <v>152</v>
      </c>
      <c r="D1" s="56" t="s">
        <v>1089</v>
      </c>
    </row>
    <row r="2" spans="1:4">
      <c r="A2" s="56">
        <v>1</v>
      </c>
      <c r="B2" s="56" t="s">
        <v>819</v>
      </c>
      <c r="C2" s="56" t="s">
        <v>819</v>
      </c>
      <c r="D2" s="56" t="s">
        <v>820</v>
      </c>
    </row>
    <row r="3" spans="1:4">
      <c r="A3" s="56">
        <v>2</v>
      </c>
      <c r="B3" s="56" t="s">
        <v>819</v>
      </c>
      <c r="C3" s="56" t="s">
        <v>821</v>
      </c>
      <c r="D3" s="56" t="s">
        <v>822</v>
      </c>
    </row>
    <row r="4" spans="1:4">
      <c r="A4" s="56">
        <v>3</v>
      </c>
      <c r="B4" s="56" t="s">
        <v>819</v>
      </c>
      <c r="C4" s="56" t="s">
        <v>823</v>
      </c>
      <c r="D4" s="56" t="s">
        <v>824</v>
      </c>
    </row>
    <row r="5" spans="1:4">
      <c r="A5" s="56">
        <v>4</v>
      </c>
      <c r="B5" s="56" t="s">
        <v>819</v>
      </c>
      <c r="C5" s="56" t="s">
        <v>825</v>
      </c>
      <c r="D5" s="56" t="s">
        <v>826</v>
      </c>
    </row>
    <row r="6" spans="1:4">
      <c r="A6" s="56">
        <v>5</v>
      </c>
      <c r="B6" s="56" t="s">
        <v>819</v>
      </c>
      <c r="C6" s="56" t="s">
        <v>827</v>
      </c>
      <c r="D6" s="56" t="s">
        <v>828</v>
      </c>
    </row>
    <row r="7" spans="1:4">
      <c r="A7" s="56">
        <v>6</v>
      </c>
      <c r="B7" s="56" t="s">
        <v>829</v>
      </c>
      <c r="C7" s="56" t="s">
        <v>831</v>
      </c>
      <c r="D7" s="56" t="s">
        <v>832</v>
      </c>
    </row>
    <row r="8" spans="1:4">
      <c r="A8" s="56">
        <v>7</v>
      </c>
      <c r="B8" s="56" t="s">
        <v>829</v>
      </c>
      <c r="C8" s="56" t="s">
        <v>829</v>
      </c>
      <c r="D8" s="56" t="s">
        <v>830</v>
      </c>
    </row>
    <row r="9" spans="1:4">
      <c r="A9" s="56">
        <v>8</v>
      </c>
      <c r="B9" s="56" t="s">
        <v>829</v>
      </c>
      <c r="C9" s="56" t="s">
        <v>833</v>
      </c>
      <c r="D9" s="56" t="s">
        <v>834</v>
      </c>
    </row>
    <row r="10" spans="1:4">
      <c r="A10" s="56">
        <v>9</v>
      </c>
      <c r="B10" s="56" t="s">
        <v>829</v>
      </c>
      <c r="C10" s="56" t="s">
        <v>835</v>
      </c>
      <c r="D10" s="56" t="s">
        <v>836</v>
      </c>
    </row>
    <row r="11" spans="1:4">
      <c r="A11" s="56">
        <v>10</v>
      </c>
      <c r="B11" s="56" t="s">
        <v>837</v>
      </c>
      <c r="C11" s="56" t="s">
        <v>839</v>
      </c>
      <c r="D11" s="56" t="s">
        <v>840</v>
      </c>
    </row>
    <row r="12" spans="1:4">
      <c r="A12" s="56">
        <v>11</v>
      </c>
      <c r="B12" s="56" t="s">
        <v>837</v>
      </c>
      <c r="C12" s="56" t="s">
        <v>841</v>
      </c>
      <c r="D12" s="56" t="s">
        <v>842</v>
      </c>
    </row>
    <row r="13" spans="1:4">
      <c r="A13" s="56">
        <v>12</v>
      </c>
      <c r="B13" s="56" t="s">
        <v>837</v>
      </c>
      <c r="C13" s="56" t="s">
        <v>837</v>
      </c>
      <c r="D13" s="56" t="s">
        <v>838</v>
      </c>
    </row>
    <row r="14" spans="1:4">
      <c r="A14" s="56">
        <v>13</v>
      </c>
      <c r="B14" s="56" t="s">
        <v>837</v>
      </c>
      <c r="C14" s="56" t="s">
        <v>843</v>
      </c>
      <c r="D14" s="56" t="s">
        <v>844</v>
      </c>
    </row>
    <row r="15" spans="1:4">
      <c r="A15" s="56">
        <v>14</v>
      </c>
      <c r="B15" s="56" t="s">
        <v>837</v>
      </c>
      <c r="C15" s="56" t="s">
        <v>845</v>
      </c>
      <c r="D15" s="56" t="s">
        <v>846</v>
      </c>
    </row>
    <row r="16" spans="1:4">
      <c r="A16" s="56">
        <v>15</v>
      </c>
      <c r="B16" s="56" t="s">
        <v>837</v>
      </c>
      <c r="C16" s="56" t="s">
        <v>847</v>
      </c>
      <c r="D16" s="56" t="s">
        <v>848</v>
      </c>
    </row>
    <row r="17" spans="1:4">
      <c r="A17" s="56">
        <v>16</v>
      </c>
      <c r="B17" s="56" t="s">
        <v>849</v>
      </c>
      <c r="C17" s="56" t="s">
        <v>851</v>
      </c>
      <c r="D17" s="56" t="s">
        <v>852</v>
      </c>
    </row>
    <row r="18" spans="1:4">
      <c r="A18" s="56">
        <v>17</v>
      </c>
      <c r="B18" s="56" t="s">
        <v>849</v>
      </c>
      <c r="C18" s="56" t="s">
        <v>849</v>
      </c>
      <c r="D18" s="56" t="s">
        <v>850</v>
      </c>
    </row>
    <row r="19" spans="1:4">
      <c r="A19" s="56">
        <v>18</v>
      </c>
      <c r="B19" s="56" t="s">
        <v>849</v>
      </c>
      <c r="C19" s="56" t="s">
        <v>853</v>
      </c>
      <c r="D19" s="56" t="s">
        <v>854</v>
      </c>
    </row>
    <row r="20" spans="1:4">
      <c r="A20" s="56">
        <v>19</v>
      </c>
      <c r="B20" s="56" t="s">
        <v>849</v>
      </c>
      <c r="C20" s="56" t="s">
        <v>855</v>
      </c>
      <c r="D20" s="56" t="s">
        <v>856</v>
      </c>
    </row>
    <row r="21" spans="1:4">
      <c r="A21" s="56">
        <v>20</v>
      </c>
      <c r="B21" s="56" t="s">
        <v>849</v>
      </c>
      <c r="C21" s="56" t="s">
        <v>857</v>
      </c>
      <c r="D21" s="56" t="s">
        <v>858</v>
      </c>
    </row>
    <row r="22" spans="1:4">
      <c r="A22" s="56">
        <v>21</v>
      </c>
      <c r="B22" s="56" t="s">
        <v>849</v>
      </c>
      <c r="C22" s="56" t="s">
        <v>859</v>
      </c>
      <c r="D22" s="56" t="s">
        <v>860</v>
      </c>
    </row>
    <row r="23" spans="1:4">
      <c r="A23" s="56">
        <v>22</v>
      </c>
      <c r="B23" s="56" t="s">
        <v>861</v>
      </c>
      <c r="C23" s="56" t="s">
        <v>863</v>
      </c>
      <c r="D23" s="56" t="s">
        <v>864</v>
      </c>
    </row>
    <row r="24" spans="1:4">
      <c r="A24" s="56">
        <v>23</v>
      </c>
      <c r="B24" s="56" t="s">
        <v>861</v>
      </c>
      <c r="C24" s="56" t="s">
        <v>865</v>
      </c>
      <c r="D24" s="56" t="s">
        <v>866</v>
      </c>
    </row>
    <row r="25" spans="1:4">
      <c r="A25" s="56">
        <v>24</v>
      </c>
      <c r="B25" s="56" t="s">
        <v>861</v>
      </c>
      <c r="C25" s="56" t="s">
        <v>867</v>
      </c>
      <c r="D25" s="56" t="s">
        <v>868</v>
      </c>
    </row>
    <row r="26" spans="1:4">
      <c r="A26" s="56">
        <v>25</v>
      </c>
      <c r="B26" s="56" t="s">
        <v>861</v>
      </c>
      <c r="C26" s="56" t="s">
        <v>869</v>
      </c>
      <c r="D26" s="56" t="s">
        <v>870</v>
      </c>
    </row>
    <row r="27" spans="1:4">
      <c r="A27" s="56">
        <v>26</v>
      </c>
      <c r="B27" s="56" t="s">
        <v>861</v>
      </c>
      <c r="C27" s="56" t="s">
        <v>861</v>
      </c>
      <c r="D27" s="56" t="s">
        <v>862</v>
      </c>
    </row>
    <row r="28" spans="1:4">
      <c r="A28" s="56">
        <v>27</v>
      </c>
      <c r="B28" s="56" t="s">
        <v>861</v>
      </c>
      <c r="C28" s="56" t="s">
        <v>871</v>
      </c>
      <c r="D28" s="56" t="s">
        <v>872</v>
      </c>
    </row>
    <row r="29" spans="1:4">
      <c r="A29" s="56">
        <v>28</v>
      </c>
      <c r="B29" s="56" t="s">
        <v>873</v>
      </c>
      <c r="C29" s="56" t="s">
        <v>875</v>
      </c>
      <c r="D29" s="56" t="s">
        <v>876</v>
      </c>
    </row>
    <row r="30" spans="1:4">
      <c r="A30" s="56">
        <v>29</v>
      </c>
      <c r="B30" s="56" t="s">
        <v>873</v>
      </c>
      <c r="C30" s="56" t="s">
        <v>877</v>
      </c>
      <c r="D30" s="56" t="s">
        <v>878</v>
      </c>
    </row>
    <row r="31" spans="1:4">
      <c r="A31" s="56">
        <v>30</v>
      </c>
      <c r="B31" s="56" t="s">
        <v>873</v>
      </c>
      <c r="C31" s="56" t="s">
        <v>879</v>
      </c>
      <c r="D31" s="56" t="s">
        <v>880</v>
      </c>
    </row>
    <row r="32" spans="1:4">
      <c r="A32" s="56">
        <v>31</v>
      </c>
      <c r="B32" s="56" t="s">
        <v>873</v>
      </c>
      <c r="C32" s="56" t="s">
        <v>873</v>
      </c>
      <c r="D32" s="56" t="s">
        <v>874</v>
      </c>
    </row>
    <row r="33" spans="1:4">
      <c r="A33" s="56">
        <v>32</v>
      </c>
      <c r="B33" s="56" t="s">
        <v>873</v>
      </c>
      <c r="C33" s="56" t="s">
        <v>881</v>
      </c>
      <c r="D33" s="56" t="s">
        <v>882</v>
      </c>
    </row>
    <row r="34" spans="1:4">
      <c r="A34" s="56">
        <v>33</v>
      </c>
      <c r="B34" s="56" t="s">
        <v>873</v>
      </c>
      <c r="C34" s="56" t="s">
        <v>883</v>
      </c>
      <c r="D34" s="56" t="s">
        <v>884</v>
      </c>
    </row>
    <row r="35" spans="1:4">
      <c r="A35" s="56">
        <v>34</v>
      </c>
      <c r="B35" s="56" t="s">
        <v>873</v>
      </c>
      <c r="C35" s="56" t="s">
        <v>885</v>
      </c>
      <c r="D35" s="56" t="s">
        <v>886</v>
      </c>
    </row>
    <row r="36" spans="1:4">
      <c r="A36" s="56">
        <v>35</v>
      </c>
      <c r="B36" s="56" t="s">
        <v>873</v>
      </c>
      <c r="C36" s="56" t="s">
        <v>887</v>
      </c>
      <c r="D36" s="56" t="s">
        <v>888</v>
      </c>
    </row>
    <row r="37" spans="1:4">
      <c r="A37" s="56">
        <v>36</v>
      </c>
      <c r="B37" s="56" t="s">
        <v>873</v>
      </c>
      <c r="C37" s="56" t="s">
        <v>889</v>
      </c>
      <c r="D37" s="56" t="s">
        <v>890</v>
      </c>
    </row>
    <row r="38" spans="1:4">
      <c r="A38" s="56">
        <v>37</v>
      </c>
      <c r="B38" s="56" t="s">
        <v>891</v>
      </c>
      <c r="C38" s="56" t="s">
        <v>891</v>
      </c>
      <c r="D38" s="56" t="s">
        <v>892</v>
      </c>
    </row>
    <row r="39" spans="1:4">
      <c r="A39" s="56">
        <v>38</v>
      </c>
      <c r="B39" s="56" t="s">
        <v>893</v>
      </c>
      <c r="C39" s="56" t="s">
        <v>895</v>
      </c>
      <c r="D39" s="56" t="s">
        <v>896</v>
      </c>
    </row>
    <row r="40" spans="1:4">
      <c r="A40" s="56">
        <v>39</v>
      </c>
      <c r="B40" s="56" t="s">
        <v>893</v>
      </c>
      <c r="C40" s="56" t="s">
        <v>897</v>
      </c>
      <c r="D40" s="56" t="s">
        <v>898</v>
      </c>
    </row>
    <row r="41" spans="1:4">
      <c r="A41" s="56">
        <v>40</v>
      </c>
      <c r="B41" s="56" t="s">
        <v>893</v>
      </c>
      <c r="C41" s="56" t="s">
        <v>899</v>
      </c>
      <c r="D41" s="56" t="s">
        <v>900</v>
      </c>
    </row>
    <row r="42" spans="1:4">
      <c r="A42" s="56">
        <v>41</v>
      </c>
      <c r="B42" s="56" t="s">
        <v>893</v>
      </c>
      <c r="C42" s="56" t="s">
        <v>893</v>
      </c>
      <c r="D42" s="56" t="s">
        <v>894</v>
      </c>
    </row>
    <row r="43" spans="1:4">
      <c r="A43" s="56">
        <v>42</v>
      </c>
      <c r="B43" s="56" t="s">
        <v>893</v>
      </c>
      <c r="C43" s="56" t="s">
        <v>901</v>
      </c>
      <c r="D43" s="56" t="s">
        <v>902</v>
      </c>
    </row>
    <row r="44" spans="1:4">
      <c r="A44" s="56">
        <v>43</v>
      </c>
      <c r="B44" s="56" t="s">
        <v>893</v>
      </c>
      <c r="C44" s="56" t="s">
        <v>903</v>
      </c>
      <c r="D44" s="56" t="s">
        <v>904</v>
      </c>
    </row>
    <row r="45" spans="1:4">
      <c r="A45" s="56">
        <v>44</v>
      </c>
      <c r="B45" s="56" t="s">
        <v>893</v>
      </c>
      <c r="C45" s="56" t="s">
        <v>905</v>
      </c>
      <c r="D45" s="56" t="s">
        <v>906</v>
      </c>
    </row>
    <row r="46" spans="1:4">
      <c r="A46" s="56">
        <v>45</v>
      </c>
      <c r="B46" s="56" t="s">
        <v>893</v>
      </c>
      <c r="C46" s="56" t="s">
        <v>907</v>
      </c>
      <c r="D46" s="56" t="s">
        <v>908</v>
      </c>
    </row>
    <row r="47" spans="1:4">
      <c r="A47" s="56">
        <v>46</v>
      </c>
      <c r="B47" s="56" t="s">
        <v>893</v>
      </c>
      <c r="C47" s="56" t="s">
        <v>909</v>
      </c>
      <c r="D47" s="56" t="s">
        <v>910</v>
      </c>
    </row>
    <row r="48" spans="1:4">
      <c r="A48" s="56">
        <v>47</v>
      </c>
      <c r="B48" s="56" t="s">
        <v>893</v>
      </c>
      <c r="C48" s="56" t="s">
        <v>911</v>
      </c>
      <c r="D48" s="56" t="s">
        <v>912</v>
      </c>
    </row>
    <row r="49" spans="1:4">
      <c r="A49" s="56">
        <v>48</v>
      </c>
      <c r="B49" s="56" t="s">
        <v>893</v>
      </c>
      <c r="C49" s="56" t="s">
        <v>913</v>
      </c>
      <c r="D49" s="56" t="s">
        <v>914</v>
      </c>
    </row>
    <row r="50" spans="1:4">
      <c r="A50" s="56">
        <v>49</v>
      </c>
      <c r="B50" s="56" t="s">
        <v>893</v>
      </c>
      <c r="C50" s="56" t="s">
        <v>915</v>
      </c>
      <c r="D50" s="56" t="s">
        <v>916</v>
      </c>
    </row>
    <row r="51" spans="1:4">
      <c r="A51" s="56">
        <v>50</v>
      </c>
      <c r="B51" s="56" t="s">
        <v>893</v>
      </c>
      <c r="C51" s="56" t="s">
        <v>917</v>
      </c>
      <c r="D51" s="56" t="s">
        <v>918</v>
      </c>
    </row>
    <row r="52" spans="1:4">
      <c r="A52" s="56">
        <v>51</v>
      </c>
      <c r="B52" s="56" t="s">
        <v>893</v>
      </c>
      <c r="C52" s="56" t="s">
        <v>919</v>
      </c>
      <c r="D52" s="56" t="s">
        <v>920</v>
      </c>
    </row>
    <row r="53" spans="1:4">
      <c r="A53" s="56">
        <v>52</v>
      </c>
      <c r="B53" s="56" t="s">
        <v>921</v>
      </c>
      <c r="C53" s="56" t="s">
        <v>923</v>
      </c>
      <c r="D53" s="56" t="s">
        <v>924</v>
      </c>
    </row>
    <row r="54" spans="1:4">
      <c r="A54" s="56">
        <v>53</v>
      </c>
      <c r="B54" s="56" t="s">
        <v>921</v>
      </c>
      <c r="C54" s="56" t="s">
        <v>925</v>
      </c>
      <c r="D54" s="56" t="s">
        <v>926</v>
      </c>
    </row>
    <row r="55" spans="1:4">
      <c r="A55" s="56">
        <v>54</v>
      </c>
      <c r="B55" s="56" t="s">
        <v>921</v>
      </c>
      <c r="C55" s="56" t="s">
        <v>927</v>
      </c>
      <c r="D55" s="56" t="s">
        <v>928</v>
      </c>
    </row>
    <row r="56" spans="1:4">
      <c r="A56" s="56">
        <v>55</v>
      </c>
      <c r="B56" s="56" t="s">
        <v>921</v>
      </c>
      <c r="C56" s="56" t="s">
        <v>921</v>
      </c>
      <c r="D56" s="56" t="s">
        <v>922</v>
      </c>
    </row>
    <row r="57" spans="1:4">
      <c r="A57" s="56">
        <v>56</v>
      </c>
      <c r="B57" s="56" t="s">
        <v>921</v>
      </c>
      <c r="C57" s="56" t="s">
        <v>929</v>
      </c>
      <c r="D57" s="56" t="s">
        <v>930</v>
      </c>
    </row>
    <row r="58" spans="1:4">
      <c r="A58" s="56">
        <v>57</v>
      </c>
      <c r="B58" s="56" t="s">
        <v>921</v>
      </c>
      <c r="C58" s="56" t="s">
        <v>931</v>
      </c>
      <c r="D58" s="56" t="s">
        <v>932</v>
      </c>
    </row>
    <row r="59" spans="1:4">
      <c r="A59" s="56">
        <v>58</v>
      </c>
      <c r="B59" s="56" t="s">
        <v>921</v>
      </c>
      <c r="C59" s="56" t="s">
        <v>933</v>
      </c>
      <c r="D59" s="56" t="s">
        <v>934</v>
      </c>
    </row>
    <row r="60" spans="1:4">
      <c r="A60" s="56">
        <v>59</v>
      </c>
      <c r="B60" s="56" t="s">
        <v>921</v>
      </c>
      <c r="C60" s="56" t="s">
        <v>935</v>
      </c>
      <c r="D60" s="56" t="s">
        <v>936</v>
      </c>
    </row>
    <row r="61" spans="1:4">
      <c r="A61" s="56">
        <v>60</v>
      </c>
      <c r="B61" s="56" t="s">
        <v>921</v>
      </c>
      <c r="C61" s="56" t="s">
        <v>937</v>
      </c>
      <c r="D61" s="56" t="s">
        <v>938</v>
      </c>
    </row>
    <row r="62" spans="1:4">
      <c r="A62" s="56">
        <v>61</v>
      </c>
      <c r="B62" s="56" t="s">
        <v>921</v>
      </c>
      <c r="C62" s="56" t="s">
        <v>939</v>
      </c>
      <c r="D62" s="56" t="s">
        <v>940</v>
      </c>
    </row>
    <row r="63" spans="1:4">
      <c r="A63" s="56">
        <v>62</v>
      </c>
      <c r="B63" s="56" t="s">
        <v>941</v>
      </c>
      <c r="C63" s="56" t="s">
        <v>943</v>
      </c>
      <c r="D63" s="56" t="s">
        <v>944</v>
      </c>
    </row>
    <row r="64" spans="1:4">
      <c r="A64" s="56">
        <v>63</v>
      </c>
      <c r="B64" s="56" t="s">
        <v>941</v>
      </c>
      <c r="C64" s="56" t="s">
        <v>941</v>
      </c>
      <c r="D64" s="56" t="s">
        <v>942</v>
      </c>
    </row>
    <row r="65" spans="1:4">
      <c r="A65" s="56">
        <v>64</v>
      </c>
      <c r="B65" s="56" t="s">
        <v>941</v>
      </c>
      <c r="C65" s="56" t="s">
        <v>945</v>
      </c>
      <c r="D65" s="56" t="s">
        <v>946</v>
      </c>
    </row>
    <row r="66" spans="1:4">
      <c r="A66" s="56">
        <v>65</v>
      </c>
      <c r="B66" s="56" t="s">
        <v>941</v>
      </c>
      <c r="C66" s="56" t="s">
        <v>947</v>
      </c>
      <c r="D66" s="56" t="s">
        <v>948</v>
      </c>
    </row>
    <row r="67" spans="1:4">
      <c r="A67" s="56">
        <v>66</v>
      </c>
      <c r="B67" s="56" t="s">
        <v>941</v>
      </c>
      <c r="C67" s="56" t="s">
        <v>949</v>
      </c>
      <c r="D67" s="56" t="s">
        <v>950</v>
      </c>
    </row>
    <row r="68" spans="1:4">
      <c r="A68" s="56">
        <v>67</v>
      </c>
      <c r="B68" s="56" t="s">
        <v>941</v>
      </c>
      <c r="C68" s="56" t="s">
        <v>951</v>
      </c>
      <c r="D68" s="56" t="s">
        <v>952</v>
      </c>
    </row>
    <row r="69" spans="1:4">
      <c r="A69" s="56">
        <v>68</v>
      </c>
      <c r="B69" s="56" t="s">
        <v>941</v>
      </c>
      <c r="C69" s="56" t="s">
        <v>953</v>
      </c>
      <c r="D69" s="56" t="s">
        <v>954</v>
      </c>
    </row>
    <row r="70" spans="1:4">
      <c r="A70" s="56">
        <v>69</v>
      </c>
      <c r="B70" s="56" t="s">
        <v>955</v>
      </c>
      <c r="C70" s="56" t="s">
        <v>955</v>
      </c>
      <c r="D70" s="56" t="s">
        <v>956</v>
      </c>
    </row>
    <row r="71" spans="1:4">
      <c r="A71" s="56">
        <v>70</v>
      </c>
      <c r="B71" s="56" t="s">
        <v>957</v>
      </c>
      <c r="C71" s="56" t="s">
        <v>957</v>
      </c>
      <c r="D71" s="56" t="s">
        <v>958</v>
      </c>
    </row>
    <row r="72" spans="1:4">
      <c r="A72" s="56">
        <v>71</v>
      </c>
      <c r="B72" s="56" t="s">
        <v>959</v>
      </c>
      <c r="C72" s="56" t="s">
        <v>961</v>
      </c>
      <c r="D72" s="56" t="s">
        <v>962</v>
      </c>
    </row>
    <row r="73" spans="1:4">
      <c r="A73" s="56">
        <v>72</v>
      </c>
      <c r="B73" s="56" t="s">
        <v>959</v>
      </c>
      <c r="C73" s="56" t="s">
        <v>963</v>
      </c>
      <c r="D73" s="56" t="s">
        <v>964</v>
      </c>
    </row>
    <row r="74" spans="1:4">
      <c r="A74" s="56">
        <v>73</v>
      </c>
      <c r="B74" s="56" t="s">
        <v>959</v>
      </c>
      <c r="C74" s="56" t="s">
        <v>959</v>
      </c>
      <c r="D74" s="56" t="s">
        <v>960</v>
      </c>
    </row>
    <row r="75" spans="1:4">
      <c r="A75" s="56">
        <v>74</v>
      </c>
      <c r="B75" s="56" t="s">
        <v>959</v>
      </c>
      <c r="C75" s="56" t="s">
        <v>965</v>
      </c>
      <c r="D75" s="56" t="s">
        <v>966</v>
      </c>
    </row>
    <row r="76" spans="1:4">
      <c r="A76" s="56">
        <v>75</v>
      </c>
      <c r="B76" s="56" t="s">
        <v>967</v>
      </c>
      <c r="C76" s="56" t="s">
        <v>969</v>
      </c>
      <c r="D76" s="56" t="s">
        <v>970</v>
      </c>
    </row>
    <row r="77" spans="1:4">
      <c r="A77" s="56">
        <v>76</v>
      </c>
      <c r="B77" s="56" t="s">
        <v>967</v>
      </c>
      <c r="C77" s="56" t="s">
        <v>971</v>
      </c>
      <c r="D77" s="56" t="s">
        <v>972</v>
      </c>
    </row>
    <row r="78" spans="1:4">
      <c r="A78" s="56">
        <v>77</v>
      </c>
      <c r="B78" s="56" t="s">
        <v>967</v>
      </c>
      <c r="C78" s="56" t="s">
        <v>967</v>
      </c>
      <c r="D78" s="56" t="s">
        <v>968</v>
      </c>
    </row>
    <row r="79" spans="1:4">
      <c r="A79" s="56">
        <v>78</v>
      </c>
      <c r="B79" s="56" t="s">
        <v>967</v>
      </c>
      <c r="C79" s="56" t="s">
        <v>973</v>
      </c>
      <c r="D79" s="56" t="s">
        <v>974</v>
      </c>
    </row>
    <row r="80" spans="1:4">
      <c r="A80" s="56">
        <v>79</v>
      </c>
      <c r="B80" s="56" t="s">
        <v>967</v>
      </c>
      <c r="C80" s="56" t="s">
        <v>975</v>
      </c>
      <c r="D80" s="56" t="s">
        <v>976</v>
      </c>
    </row>
    <row r="81" spans="1:4">
      <c r="A81" s="56">
        <v>80</v>
      </c>
      <c r="B81" s="56" t="s">
        <v>977</v>
      </c>
      <c r="C81" s="56" t="s">
        <v>979</v>
      </c>
      <c r="D81" s="56" t="s">
        <v>980</v>
      </c>
    </row>
    <row r="82" spans="1:4">
      <c r="A82" s="56">
        <v>81</v>
      </c>
      <c r="B82" s="56" t="s">
        <v>977</v>
      </c>
      <c r="C82" s="56" t="s">
        <v>977</v>
      </c>
      <c r="D82" s="56" t="s">
        <v>978</v>
      </c>
    </row>
    <row r="83" spans="1:4">
      <c r="A83" s="56">
        <v>82</v>
      </c>
      <c r="B83" s="56" t="s">
        <v>977</v>
      </c>
      <c r="C83" s="56" t="s">
        <v>981</v>
      </c>
      <c r="D83" s="56" t="s">
        <v>982</v>
      </c>
    </row>
    <row r="84" spans="1:4">
      <c r="A84" s="56">
        <v>83</v>
      </c>
      <c r="B84" s="56" t="s">
        <v>977</v>
      </c>
      <c r="C84" s="56" t="s">
        <v>983</v>
      </c>
      <c r="D84" s="56" t="s">
        <v>984</v>
      </c>
    </row>
    <row r="85" spans="1:4">
      <c r="A85" s="56">
        <v>84</v>
      </c>
      <c r="B85" s="56" t="s">
        <v>985</v>
      </c>
      <c r="C85" s="56" t="s">
        <v>985</v>
      </c>
      <c r="D85" s="56" t="s">
        <v>986</v>
      </c>
    </row>
    <row r="86" spans="1:4">
      <c r="A86" s="56">
        <v>85</v>
      </c>
      <c r="B86" s="56" t="s">
        <v>987</v>
      </c>
      <c r="C86" s="56" t="s">
        <v>989</v>
      </c>
      <c r="D86" s="56" t="s">
        <v>990</v>
      </c>
    </row>
    <row r="87" spans="1:4">
      <c r="A87" s="56">
        <v>86</v>
      </c>
      <c r="B87" s="56" t="s">
        <v>987</v>
      </c>
      <c r="C87" s="56" t="s">
        <v>987</v>
      </c>
      <c r="D87" s="56" t="s">
        <v>988</v>
      </c>
    </row>
    <row r="88" spans="1:4">
      <c r="A88" s="56">
        <v>87</v>
      </c>
      <c r="B88" s="56" t="s">
        <v>987</v>
      </c>
      <c r="C88" s="56" t="s">
        <v>991</v>
      </c>
      <c r="D88" s="56" t="s">
        <v>992</v>
      </c>
    </row>
    <row r="89" spans="1:4">
      <c r="A89" s="56">
        <v>88</v>
      </c>
      <c r="B89" s="56" t="s">
        <v>987</v>
      </c>
      <c r="C89" s="56" t="s">
        <v>993</v>
      </c>
      <c r="D89" s="56" t="s">
        <v>994</v>
      </c>
    </row>
    <row r="90" spans="1:4">
      <c r="A90" s="56">
        <v>89</v>
      </c>
      <c r="B90" s="56" t="s">
        <v>987</v>
      </c>
      <c r="C90" s="56" t="s">
        <v>995</v>
      </c>
      <c r="D90" s="56" t="s">
        <v>996</v>
      </c>
    </row>
    <row r="91" spans="1:4">
      <c r="A91" s="56">
        <v>90</v>
      </c>
      <c r="B91" s="56" t="s">
        <v>997</v>
      </c>
      <c r="C91" s="56" t="s">
        <v>999</v>
      </c>
      <c r="D91" s="56" t="s">
        <v>1000</v>
      </c>
    </row>
    <row r="92" spans="1:4">
      <c r="A92" s="56">
        <v>91</v>
      </c>
      <c r="B92" s="56" t="s">
        <v>997</v>
      </c>
      <c r="C92" s="56" t="s">
        <v>1001</v>
      </c>
      <c r="D92" s="56" t="s">
        <v>1002</v>
      </c>
    </row>
    <row r="93" spans="1:4">
      <c r="A93" s="56">
        <v>92</v>
      </c>
      <c r="B93" s="56" t="s">
        <v>997</v>
      </c>
      <c r="C93" s="56" t="s">
        <v>997</v>
      </c>
      <c r="D93" s="56" t="s">
        <v>998</v>
      </c>
    </row>
    <row r="94" spans="1:4">
      <c r="A94" s="56">
        <v>93</v>
      </c>
      <c r="B94" s="56" t="s">
        <v>997</v>
      </c>
      <c r="C94" s="56" t="s">
        <v>1003</v>
      </c>
      <c r="D94" s="56" t="s">
        <v>1004</v>
      </c>
    </row>
    <row r="95" spans="1:4">
      <c r="A95" s="56">
        <v>94</v>
      </c>
      <c r="B95" s="56" t="s">
        <v>1005</v>
      </c>
      <c r="C95" s="56" t="s">
        <v>1007</v>
      </c>
      <c r="D95" s="56" t="s">
        <v>1008</v>
      </c>
    </row>
    <row r="96" spans="1:4">
      <c r="A96" s="56">
        <v>95</v>
      </c>
      <c r="B96" s="56" t="s">
        <v>1005</v>
      </c>
      <c r="C96" s="56" t="s">
        <v>1009</v>
      </c>
      <c r="D96" s="56" t="s">
        <v>1010</v>
      </c>
    </row>
    <row r="97" spans="1:4">
      <c r="A97" s="56">
        <v>96</v>
      </c>
      <c r="B97" s="56" t="s">
        <v>1005</v>
      </c>
      <c r="C97" s="56" t="s">
        <v>1011</v>
      </c>
      <c r="D97" s="56" t="s">
        <v>1012</v>
      </c>
    </row>
    <row r="98" spans="1:4">
      <c r="A98" s="56">
        <v>97</v>
      </c>
      <c r="B98" s="56" t="s">
        <v>1005</v>
      </c>
      <c r="C98" s="56" t="s">
        <v>1013</v>
      </c>
      <c r="D98" s="56" t="s">
        <v>1014</v>
      </c>
    </row>
    <row r="99" spans="1:4">
      <c r="A99" s="56">
        <v>98</v>
      </c>
      <c r="B99" s="56" t="s">
        <v>1005</v>
      </c>
      <c r="C99" s="56" t="s">
        <v>1005</v>
      </c>
      <c r="D99" s="56" t="s">
        <v>1006</v>
      </c>
    </row>
    <row r="100" spans="1:4">
      <c r="A100" s="56">
        <v>99</v>
      </c>
      <c r="B100" s="56" t="s">
        <v>1005</v>
      </c>
      <c r="C100" s="56" t="s">
        <v>1015</v>
      </c>
      <c r="D100" s="56" t="s">
        <v>1016</v>
      </c>
    </row>
    <row r="101" spans="1:4">
      <c r="A101" s="56">
        <v>100</v>
      </c>
      <c r="B101" s="56" t="s">
        <v>1005</v>
      </c>
      <c r="C101" s="56" t="s">
        <v>1017</v>
      </c>
      <c r="D101" s="56" t="s">
        <v>1018</v>
      </c>
    </row>
    <row r="102" spans="1:4">
      <c r="A102" s="56">
        <v>101</v>
      </c>
      <c r="B102" s="56" t="s">
        <v>1019</v>
      </c>
      <c r="C102" s="56" t="s">
        <v>1021</v>
      </c>
      <c r="D102" s="56" t="s">
        <v>1022</v>
      </c>
    </row>
    <row r="103" spans="1:4">
      <c r="A103" s="56">
        <v>102</v>
      </c>
      <c r="B103" s="56" t="s">
        <v>1019</v>
      </c>
      <c r="C103" s="56" t="s">
        <v>1023</v>
      </c>
      <c r="D103" s="56" t="s">
        <v>1024</v>
      </c>
    </row>
    <row r="104" spans="1:4">
      <c r="A104" s="56">
        <v>103</v>
      </c>
      <c r="B104" s="56" t="s">
        <v>1019</v>
      </c>
      <c r="C104" s="56" t="s">
        <v>1019</v>
      </c>
      <c r="D104" s="56" t="s">
        <v>1020</v>
      </c>
    </row>
    <row r="105" spans="1:4">
      <c r="A105" s="56">
        <v>104</v>
      </c>
      <c r="B105" s="56" t="s">
        <v>1019</v>
      </c>
      <c r="C105" s="56" t="s">
        <v>1025</v>
      </c>
      <c r="D105" s="56" t="s">
        <v>1026</v>
      </c>
    </row>
    <row r="106" spans="1:4">
      <c r="A106" s="56">
        <v>105</v>
      </c>
      <c r="B106" s="56" t="s">
        <v>1019</v>
      </c>
      <c r="C106" s="56" t="s">
        <v>1027</v>
      </c>
      <c r="D106" s="56" t="s">
        <v>1028</v>
      </c>
    </row>
    <row r="107" spans="1:4">
      <c r="A107" s="56">
        <v>106</v>
      </c>
      <c r="B107" s="56" t="s">
        <v>1029</v>
      </c>
      <c r="C107" s="56" t="s">
        <v>1031</v>
      </c>
      <c r="D107" s="56" t="s">
        <v>1032</v>
      </c>
    </row>
    <row r="108" spans="1:4">
      <c r="A108" s="56">
        <v>107</v>
      </c>
      <c r="B108" s="56" t="s">
        <v>1029</v>
      </c>
      <c r="C108" s="56" t="s">
        <v>1033</v>
      </c>
      <c r="D108" s="56" t="s">
        <v>1034</v>
      </c>
    </row>
    <row r="109" spans="1:4">
      <c r="A109" s="56">
        <v>108</v>
      </c>
      <c r="B109" s="56" t="s">
        <v>1029</v>
      </c>
      <c r="C109" s="56" t="s">
        <v>1035</v>
      </c>
      <c r="D109" s="56" t="s">
        <v>1036</v>
      </c>
    </row>
    <row r="110" spans="1:4">
      <c r="A110" s="56">
        <v>109</v>
      </c>
      <c r="B110" s="56" t="s">
        <v>1029</v>
      </c>
      <c r="C110" s="56" t="s">
        <v>1037</v>
      </c>
      <c r="D110" s="56" t="s">
        <v>1038</v>
      </c>
    </row>
    <row r="111" spans="1:4">
      <c r="A111" s="56">
        <v>110</v>
      </c>
      <c r="B111" s="56" t="s">
        <v>1029</v>
      </c>
      <c r="C111" s="56" t="s">
        <v>1039</v>
      </c>
      <c r="D111" s="56" t="s">
        <v>1040</v>
      </c>
    </row>
    <row r="112" spans="1:4">
      <c r="A112" s="56">
        <v>111</v>
      </c>
      <c r="B112" s="56" t="s">
        <v>1029</v>
      </c>
      <c r="C112" s="56" t="s">
        <v>1029</v>
      </c>
      <c r="D112" s="56" t="s">
        <v>1030</v>
      </c>
    </row>
    <row r="113" spans="1:4">
      <c r="A113" s="56">
        <v>112</v>
      </c>
      <c r="B113" s="56" t="s">
        <v>1029</v>
      </c>
      <c r="C113" s="56" t="s">
        <v>1041</v>
      </c>
      <c r="D113" s="56" t="s">
        <v>1042</v>
      </c>
    </row>
    <row r="114" spans="1:4">
      <c r="A114" s="56">
        <v>113</v>
      </c>
      <c r="B114" s="56" t="s">
        <v>1029</v>
      </c>
      <c r="C114" s="56" t="s">
        <v>1043</v>
      </c>
      <c r="D114" s="56" t="s">
        <v>1044</v>
      </c>
    </row>
    <row r="115" spans="1:4">
      <c r="A115" s="56">
        <v>114</v>
      </c>
      <c r="B115" s="56" t="s">
        <v>1045</v>
      </c>
      <c r="C115" s="56" t="s">
        <v>1047</v>
      </c>
      <c r="D115" s="56" t="s">
        <v>1048</v>
      </c>
    </row>
    <row r="116" spans="1:4">
      <c r="A116" s="56">
        <v>115</v>
      </c>
      <c r="B116" s="56" t="s">
        <v>1045</v>
      </c>
      <c r="C116" s="56" t="s">
        <v>1049</v>
      </c>
      <c r="D116" s="56" t="s">
        <v>1050</v>
      </c>
    </row>
    <row r="117" spans="1:4">
      <c r="A117" s="56">
        <v>116</v>
      </c>
      <c r="B117" s="56" t="s">
        <v>1045</v>
      </c>
      <c r="C117" s="56" t="s">
        <v>1051</v>
      </c>
      <c r="D117" s="56" t="s">
        <v>1052</v>
      </c>
    </row>
    <row r="118" spans="1:4">
      <c r="A118" s="56">
        <v>117</v>
      </c>
      <c r="B118" s="56" t="s">
        <v>1045</v>
      </c>
      <c r="C118" s="56" t="s">
        <v>1053</v>
      </c>
      <c r="D118" s="56" t="s">
        <v>1054</v>
      </c>
    </row>
    <row r="119" spans="1:4">
      <c r="A119" s="56">
        <v>118</v>
      </c>
      <c r="B119" s="56" t="s">
        <v>1045</v>
      </c>
      <c r="C119" s="56" t="s">
        <v>1045</v>
      </c>
      <c r="D119" s="56" t="s">
        <v>1046</v>
      </c>
    </row>
    <row r="120" spans="1:4">
      <c r="A120" s="56">
        <v>119</v>
      </c>
      <c r="B120" s="56" t="s">
        <v>1045</v>
      </c>
      <c r="C120" s="56" t="s">
        <v>1055</v>
      </c>
      <c r="D120" s="56" t="s">
        <v>1056</v>
      </c>
    </row>
    <row r="121" spans="1:4">
      <c r="A121" s="56">
        <v>120</v>
      </c>
      <c r="B121" s="56" t="s">
        <v>1045</v>
      </c>
      <c r="C121" s="56" t="s">
        <v>1057</v>
      </c>
      <c r="D121" s="56" t="s">
        <v>1058</v>
      </c>
    </row>
    <row r="122" spans="1:4">
      <c r="A122" s="56">
        <v>121</v>
      </c>
      <c r="B122" s="56" t="s">
        <v>1045</v>
      </c>
      <c r="C122" s="56" t="s">
        <v>1059</v>
      </c>
      <c r="D122" s="56" t="s">
        <v>1060</v>
      </c>
    </row>
    <row r="123" spans="1:4">
      <c r="A123" s="56">
        <v>122</v>
      </c>
      <c r="B123" s="56" t="s">
        <v>1061</v>
      </c>
      <c r="C123" s="56" t="s">
        <v>1063</v>
      </c>
      <c r="D123" s="56" t="s">
        <v>1064</v>
      </c>
    </row>
    <row r="124" spans="1:4">
      <c r="A124" s="56">
        <v>123</v>
      </c>
      <c r="B124" s="56" t="s">
        <v>1061</v>
      </c>
      <c r="C124" s="56" t="s">
        <v>1065</v>
      </c>
      <c r="D124" s="56" t="s">
        <v>1066</v>
      </c>
    </row>
    <row r="125" spans="1:4">
      <c r="A125" s="56">
        <v>124</v>
      </c>
      <c r="B125" s="56" t="s">
        <v>1061</v>
      </c>
      <c r="C125" s="56" t="s">
        <v>1067</v>
      </c>
      <c r="D125" s="56" t="s">
        <v>1068</v>
      </c>
    </row>
    <row r="126" spans="1:4">
      <c r="A126" s="56">
        <v>125</v>
      </c>
      <c r="B126" s="56" t="s">
        <v>1061</v>
      </c>
      <c r="C126" s="56" t="s">
        <v>1069</v>
      </c>
      <c r="D126" s="56" t="s">
        <v>1070</v>
      </c>
    </row>
    <row r="127" spans="1:4">
      <c r="A127" s="56">
        <v>126</v>
      </c>
      <c r="B127" s="56" t="s">
        <v>1061</v>
      </c>
      <c r="C127" s="56" t="s">
        <v>1071</v>
      </c>
      <c r="D127" s="56" t="s">
        <v>1072</v>
      </c>
    </row>
    <row r="128" spans="1:4">
      <c r="A128" s="56">
        <v>127</v>
      </c>
      <c r="B128" s="56" t="s">
        <v>1061</v>
      </c>
      <c r="C128" s="56" t="s">
        <v>1073</v>
      </c>
      <c r="D128" s="56" t="s">
        <v>1074</v>
      </c>
    </row>
    <row r="129" spans="1:4">
      <c r="A129" s="56">
        <v>128</v>
      </c>
      <c r="B129" s="56" t="s">
        <v>1061</v>
      </c>
      <c r="C129" s="56" t="s">
        <v>1061</v>
      </c>
      <c r="D129" s="56" t="s">
        <v>1062</v>
      </c>
    </row>
    <row r="130" spans="1:4">
      <c r="A130" s="56">
        <v>129</v>
      </c>
      <c r="B130" s="56" t="s">
        <v>1061</v>
      </c>
      <c r="C130" s="56" t="s">
        <v>1075</v>
      </c>
      <c r="D130" s="56" t="s">
        <v>1076</v>
      </c>
    </row>
    <row r="131" spans="1:4">
      <c r="A131" s="56">
        <v>130</v>
      </c>
      <c r="B131" s="56" t="s">
        <v>1077</v>
      </c>
      <c r="C131" s="56" t="s">
        <v>1077</v>
      </c>
      <c r="D131" s="56" t="s">
        <v>1078</v>
      </c>
    </row>
    <row r="132" spans="1:4">
      <c r="A132" s="56">
        <v>131</v>
      </c>
      <c r="B132" s="56" t="s">
        <v>1079</v>
      </c>
      <c r="C132" s="56" t="s">
        <v>1079</v>
      </c>
      <c r="D132" s="56" t="s">
        <v>1080</v>
      </c>
    </row>
    <row r="133" spans="1:4">
      <c r="A133" s="56">
        <v>132</v>
      </c>
      <c r="B133" s="56" t="s">
        <v>1081</v>
      </c>
      <c r="C133" s="56" t="s">
        <v>1081</v>
      </c>
      <c r="D133" s="56" t="s">
        <v>1082</v>
      </c>
    </row>
    <row r="134" spans="1:4">
      <c r="A134" s="56">
        <v>133</v>
      </c>
      <c r="B134" s="56" t="s">
        <v>1083</v>
      </c>
      <c r="C134" s="56" t="s">
        <v>1083</v>
      </c>
      <c r="D134" s="56" t="s">
        <v>1084</v>
      </c>
    </row>
    <row r="135" spans="1:4">
      <c r="A135" s="56">
        <v>134</v>
      </c>
      <c r="B135" s="56" t="s">
        <v>1085</v>
      </c>
      <c r="C135" s="56" t="s">
        <v>1085</v>
      </c>
      <c r="D135" s="56" t="s">
        <v>1086</v>
      </c>
    </row>
    <row r="136" spans="1:4">
      <c r="A136" s="56">
        <v>135</v>
      </c>
      <c r="B136" s="56" t="s">
        <v>1087</v>
      </c>
      <c r="C136" s="56" t="s">
        <v>1087</v>
      </c>
      <c r="D136" s="56" t="s">
        <v>1088</v>
      </c>
    </row>
  </sheetData>
  <dataConsolidate link="1"/>
  <phoneticPr fontId="8" type="noConversion"/>
  <pageMargins left="0.7" right="0.7" top="0.75" bottom="0.75"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MO_FILTER">
    <tabColor rgb="FFFFCC99"/>
  </sheetPr>
  <dimension ref="A1"/>
  <sheetViews>
    <sheetView showGridLines="0" zoomScaleNormal="100" workbookViewId="0"/>
  </sheetViews>
  <sheetFormatPr defaultColWidth="9.140625" defaultRowHeight="11.25"/>
  <cols>
    <col min="1" max="16384" width="9.140625" style="308"/>
  </cols>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MR">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ServiceModule">
    <tabColor indexed="47"/>
  </sheetPr>
  <dimension ref="A1"/>
  <sheetViews>
    <sheetView showGridLines="0" zoomScaleNormal="100" workbookViewId="0"/>
  </sheetViews>
  <sheetFormatPr defaultRowHeight="11.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CheckUpdates">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DS">
    <tabColor rgb="FFFFCC99"/>
  </sheetPr>
  <dimension ref="B3"/>
  <sheetViews>
    <sheetView showGridLines="0" zoomScaleNormal="100" workbookViewId="0"/>
  </sheetViews>
  <sheetFormatPr defaultRowHeight="11.25"/>
  <sheetData>
    <row r="3" spans="2:2">
      <c r="B3" t="s">
        <v>1097</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CHS">
    <tabColor rgb="FFFFCC99"/>
  </sheetPr>
  <dimension ref="A1"/>
  <sheetViews>
    <sheetView showGridLines="0" zoomScaleNormal="100" workbookViewId="0"/>
  </sheetViews>
  <sheetFormatPr defaultColWidth="9.140625" defaultRowHeight="11.25"/>
  <cols>
    <col min="1" max="16384" width="9.140625" style="112"/>
  </cols>
  <sheetData/>
  <sheetProtection formatColumns="0" formatRows="0"/>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LINK">
    <tabColor rgb="FFFFCC99"/>
  </sheetPr>
  <dimension ref="A1:C3"/>
  <sheetViews>
    <sheetView showGridLines="0" zoomScaleNormal="100" workbookViewId="0"/>
  </sheetViews>
  <sheetFormatPr defaultColWidth="9.140625" defaultRowHeight="11.25"/>
  <cols>
    <col min="1" max="1" width="9.140625" style="147"/>
    <col min="2" max="2" width="66.7109375" style="147" bestFit="1" customWidth="1"/>
    <col min="3" max="16384" width="9.140625" style="147"/>
  </cols>
  <sheetData>
    <row r="1" spans="1:3">
      <c r="A1" s="147" t="s">
        <v>134</v>
      </c>
      <c r="B1" s="147" t="s">
        <v>135</v>
      </c>
      <c r="C1" s="147" t="s">
        <v>136</v>
      </c>
    </row>
    <row r="2" spans="1:3">
      <c r="A2" s="147">
        <v>4189678</v>
      </c>
      <c r="B2" s="147" t="s">
        <v>353</v>
      </c>
      <c r="C2" s="147" t="s">
        <v>202</v>
      </c>
    </row>
    <row r="3" spans="1:3">
      <c r="A3" s="147">
        <v>4190415</v>
      </c>
      <c r="B3" s="147" t="s">
        <v>354</v>
      </c>
      <c r="C3" s="147" t="s">
        <v>202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9">
    <pageSetUpPr fitToPage="1"/>
  </sheetPr>
  <dimension ref="A1:IV22"/>
  <sheetViews>
    <sheetView showGridLines="0" topLeftCell="C3" zoomScaleNormal="100" workbookViewId="0">
      <selection activeCell="E12" sqref="E12:E16"/>
    </sheetView>
  </sheetViews>
  <sheetFormatPr defaultColWidth="9.140625" defaultRowHeight="14.25"/>
  <cols>
    <col min="1" max="1" width="9.140625" style="32" hidden="1" customWidth="1"/>
    <col min="2" max="2" width="9.140625" style="18" hidden="1" customWidth="1"/>
    <col min="3" max="3" width="3.7109375" style="154" customWidth="1"/>
    <col min="4" max="4" width="6.28515625" style="18" customWidth="1"/>
    <col min="5" max="5" width="46.42578125" style="18" customWidth="1"/>
    <col min="6" max="6" width="3.7109375" style="18" customWidth="1"/>
    <col min="7" max="7" width="5.7109375" style="18" customWidth="1"/>
    <col min="8" max="8" width="41.42578125" style="18" bestFit="1" customWidth="1"/>
    <col min="9" max="9" width="3.7109375" style="18" customWidth="1"/>
    <col min="10" max="10" width="5.7109375" style="18" customWidth="1"/>
    <col min="11" max="11" width="32.5703125" style="18" customWidth="1"/>
    <col min="12" max="12" width="14.85546875" style="18" customWidth="1"/>
    <col min="13" max="13" width="13.140625" style="301" hidden="1" customWidth="1"/>
    <col min="14" max="16" width="9.140625" style="301" hidden="1" customWidth="1"/>
    <col min="17" max="17" width="25.7109375" style="302" hidden="1" customWidth="1"/>
    <col min="18" max="18" width="14.42578125" style="301" hidden="1" customWidth="1"/>
    <col min="19" max="22" width="9.140625" style="303"/>
    <col min="23" max="16384" width="9.140625" style="18"/>
  </cols>
  <sheetData>
    <row r="1" spans="1:256" s="292" customFormat="1" ht="16.5" hidden="1" customHeight="1">
      <c r="C1" s="293"/>
      <c r="H1" s="293"/>
      <c r="I1" s="293"/>
      <c r="J1" s="293"/>
      <c r="K1" s="293" t="s">
        <v>152</v>
      </c>
      <c r="L1" s="294" t="s">
        <v>143</v>
      </c>
      <c r="M1" s="295" t="s">
        <v>151</v>
      </c>
      <c r="N1" s="295"/>
      <c r="O1" s="295"/>
      <c r="P1" s="295"/>
      <c r="Q1" s="296"/>
      <c r="R1" s="295"/>
      <c r="S1" s="295"/>
      <c r="T1" s="295"/>
      <c r="U1" s="295"/>
      <c r="V1" s="295"/>
      <c r="W1" s="294"/>
      <c r="X1" s="294"/>
      <c r="Y1" s="294"/>
      <c r="Z1" s="294"/>
      <c r="AA1" s="294"/>
      <c r="AB1" s="294"/>
      <c r="AC1" s="294"/>
      <c r="AD1" s="294"/>
      <c r="AE1" s="294"/>
      <c r="AF1" s="294"/>
      <c r="AG1" s="294"/>
      <c r="AH1" s="294"/>
      <c r="AI1" s="294"/>
      <c r="AJ1" s="294"/>
      <c r="AK1" s="294"/>
      <c r="AL1" s="294"/>
      <c r="AM1" s="294"/>
      <c r="AN1" s="294"/>
      <c r="AO1" s="294"/>
      <c r="AP1" s="294"/>
      <c r="AQ1" s="294"/>
      <c r="AR1" s="294"/>
      <c r="AS1" s="294"/>
      <c r="AT1" s="294"/>
      <c r="AU1" s="294"/>
      <c r="AV1" s="294"/>
      <c r="AW1" s="294"/>
      <c r="AX1" s="294"/>
      <c r="AY1" s="294"/>
      <c r="AZ1" s="294"/>
      <c r="BA1" s="294"/>
      <c r="BB1" s="294"/>
      <c r="BC1" s="294"/>
      <c r="BD1" s="294"/>
      <c r="BE1" s="294"/>
      <c r="BF1" s="294"/>
      <c r="BG1" s="294"/>
      <c r="BH1" s="294"/>
      <c r="BI1" s="294"/>
      <c r="BJ1" s="294"/>
      <c r="BK1" s="294"/>
      <c r="BL1" s="294"/>
      <c r="BM1" s="294"/>
      <c r="BN1" s="294"/>
      <c r="BO1" s="294"/>
      <c r="BP1" s="294"/>
      <c r="BQ1" s="294"/>
      <c r="BR1" s="294"/>
      <c r="BS1" s="294"/>
      <c r="BT1" s="294"/>
      <c r="BU1" s="294"/>
      <c r="BV1" s="294"/>
      <c r="BW1" s="294"/>
      <c r="BX1" s="294"/>
      <c r="BY1" s="294"/>
      <c r="BZ1" s="294"/>
      <c r="CA1" s="294"/>
      <c r="CB1" s="294"/>
      <c r="CC1" s="294"/>
      <c r="CD1" s="294"/>
      <c r="CE1" s="294"/>
      <c r="CF1" s="294"/>
      <c r="CG1" s="294"/>
      <c r="CH1" s="294"/>
      <c r="CI1" s="294"/>
      <c r="CJ1" s="294"/>
      <c r="CK1" s="294"/>
      <c r="CL1" s="294"/>
      <c r="CM1" s="294"/>
      <c r="CN1" s="294"/>
      <c r="CO1" s="294"/>
      <c r="CP1" s="294"/>
      <c r="CQ1" s="294"/>
      <c r="CR1" s="294"/>
      <c r="CS1" s="294"/>
      <c r="CT1" s="294"/>
      <c r="CU1" s="294"/>
      <c r="CV1" s="294"/>
      <c r="CW1" s="294"/>
      <c r="CX1" s="294"/>
      <c r="CY1" s="294"/>
      <c r="CZ1" s="294"/>
      <c r="DA1" s="294"/>
      <c r="DB1" s="294"/>
      <c r="DC1" s="294"/>
      <c r="DD1" s="294"/>
      <c r="DE1" s="294"/>
      <c r="DF1" s="294"/>
      <c r="DG1" s="294"/>
      <c r="DH1" s="294"/>
      <c r="DI1" s="294"/>
      <c r="DJ1" s="294"/>
      <c r="DK1" s="294"/>
      <c r="DL1" s="294"/>
      <c r="DM1" s="294"/>
      <c r="DN1" s="294"/>
      <c r="DO1" s="294"/>
      <c r="DP1" s="294"/>
      <c r="DQ1" s="294"/>
      <c r="DR1" s="294"/>
      <c r="DS1" s="294"/>
      <c r="DT1" s="294"/>
      <c r="DU1" s="294"/>
      <c r="DV1" s="294"/>
      <c r="DW1" s="294"/>
      <c r="DX1" s="294"/>
      <c r="DY1" s="294"/>
      <c r="DZ1" s="294"/>
      <c r="EA1" s="294"/>
      <c r="EB1" s="294"/>
      <c r="EC1" s="294"/>
      <c r="ED1" s="294"/>
      <c r="EE1" s="294"/>
      <c r="EF1" s="294"/>
      <c r="EG1" s="294"/>
      <c r="EH1" s="294"/>
      <c r="EI1" s="294"/>
      <c r="EJ1" s="294"/>
      <c r="EK1" s="294"/>
      <c r="EL1" s="294"/>
      <c r="EM1" s="294"/>
      <c r="EN1" s="294"/>
      <c r="EO1" s="294"/>
      <c r="EP1" s="294"/>
      <c r="EQ1" s="294"/>
      <c r="ER1" s="294"/>
      <c r="ES1" s="294"/>
      <c r="ET1" s="294"/>
      <c r="EU1" s="294"/>
      <c r="EV1" s="294"/>
      <c r="EW1" s="294"/>
      <c r="EX1" s="294"/>
      <c r="EY1" s="294"/>
      <c r="EZ1" s="294"/>
      <c r="FA1" s="294"/>
      <c r="FB1" s="294"/>
      <c r="FC1" s="294"/>
      <c r="FD1" s="294"/>
      <c r="FE1" s="294"/>
      <c r="FF1" s="294"/>
      <c r="FG1" s="294"/>
      <c r="FH1" s="294"/>
      <c r="FI1" s="294"/>
      <c r="FJ1" s="294"/>
      <c r="FK1" s="294"/>
      <c r="FL1" s="294"/>
      <c r="FM1" s="294"/>
      <c r="FN1" s="294"/>
      <c r="FO1" s="294"/>
      <c r="FP1" s="294"/>
      <c r="FQ1" s="294"/>
      <c r="FR1" s="294"/>
      <c r="FS1" s="294"/>
      <c r="FT1" s="294"/>
      <c r="FU1" s="294"/>
      <c r="FV1" s="294"/>
      <c r="FW1" s="294"/>
      <c r="FX1" s="294"/>
      <c r="FY1" s="294"/>
      <c r="FZ1" s="294"/>
      <c r="GA1" s="294"/>
      <c r="GB1" s="294"/>
      <c r="GC1" s="294"/>
      <c r="GD1" s="294"/>
      <c r="GE1" s="294"/>
      <c r="GF1" s="294"/>
      <c r="GG1" s="294"/>
      <c r="GH1" s="294"/>
      <c r="GI1" s="294"/>
      <c r="GJ1" s="294"/>
      <c r="GK1" s="294"/>
      <c r="GL1" s="294"/>
      <c r="GM1" s="294"/>
      <c r="GN1" s="294"/>
      <c r="GO1" s="294"/>
      <c r="GP1" s="294"/>
      <c r="GQ1" s="294"/>
      <c r="GR1" s="294"/>
      <c r="GS1" s="294"/>
      <c r="GT1" s="294"/>
      <c r="GU1" s="294"/>
      <c r="GV1" s="294"/>
      <c r="GW1" s="294"/>
      <c r="GX1" s="294"/>
      <c r="GY1" s="294"/>
      <c r="GZ1" s="294"/>
      <c r="HA1" s="294"/>
      <c r="HB1" s="294"/>
      <c r="HC1" s="294"/>
      <c r="HD1" s="294"/>
      <c r="HE1" s="294"/>
      <c r="HF1" s="294"/>
      <c r="HG1" s="294"/>
      <c r="HH1" s="294"/>
      <c r="HI1" s="294"/>
      <c r="HJ1" s="294"/>
      <c r="HK1" s="294"/>
      <c r="HL1" s="294"/>
      <c r="HM1" s="294"/>
      <c r="HN1" s="294"/>
      <c r="HO1" s="294"/>
      <c r="HP1" s="294"/>
      <c r="HQ1" s="294"/>
      <c r="HR1" s="294"/>
      <c r="HS1" s="294"/>
      <c r="HT1" s="294"/>
      <c r="HU1" s="294"/>
      <c r="HV1" s="294"/>
      <c r="HW1" s="294"/>
      <c r="HX1" s="294"/>
      <c r="HY1" s="294"/>
      <c r="HZ1" s="294"/>
      <c r="IA1" s="294"/>
      <c r="IB1" s="294"/>
      <c r="IC1" s="294"/>
      <c r="ID1" s="294"/>
      <c r="IE1" s="294"/>
      <c r="IF1" s="294"/>
      <c r="IG1" s="294"/>
      <c r="IH1" s="294"/>
      <c r="II1" s="294"/>
      <c r="IJ1" s="294"/>
      <c r="IK1" s="294"/>
      <c r="IL1" s="294"/>
      <c r="IM1" s="294"/>
      <c r="IN1" s="294"/>
      <c r="IO1" s="294"/>
      <c r="IP1" s="294"/>
      <c r="IQ1" s="294"/>
      <c r="IR1" s="294"/>
      <c r="IS1" s="294"/>
      <c r="IT1" s="294"/>
      <c r="IU1" s="294"/>
      <c r="IV1" s="294"/>
    </row>
    <row r="2" spans="1:256" s="300" customFormat="1" ht="16.5" hidden="1" customHeight="1">
      <c r="A2" s="297"/>
      <c r="B2" s="297"/>
      <c r="C2" s="298"/>
      <c r="D2" s="297"/>
      <c r="E2" s="297"/>
      <c r="F2" s="297"/>
      <c r="G2" s="297"/>
      <c r="H2" s="297"/>
      <c r="I2" s="297"/>
      <c r="J2" s="297"/>
      <c r="K2" s="297"/>
      <c r="L2" s="297"/>
      <c r="M2" s="295"/>
      <c r="N2" s="295"/>
      <c r="O2" s="295"/>
      <c r="P2" s="295"/>
      <c r="Q2" s="296"/>
      <c r="R2" s="295"/>
      <c r="S2" s="299"/>
      <c r="T2" s="299"/>
      <c r="U2" s="299"/>
      <c r="V2" s="299"/>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row>
    <row r="3" spans="1:256" s="155" customFormat="1" ht="3" customHeight="1">
      <c r="A3" s="32"/>
      <c r="B3" s="18"/>
      <c r="C3" s="39"/>
      <c r="D3" s="72"/>
      <c r="E3" s="72"/>
      <c r="F3" s="72"/>
      <c r="G3" s="72"/>
      <c r="H3" s="72"/>
      <c r="I3" s="72"/>
      <c r="J3" s="72"/>
      <c r="K3" s="72"/>
      <c r="L3" s="73"/>
      <c r="M3" s="301"/>
      <c r="N3" s="301"/>
      <c r="O3" s="301"/>
      <c r="P3" s="301"/>
      <c r="Q3" s="302"/>
      <c r="R3" s="301"/>
      <c r="S3" s="303"/>
      <c r="T3" s="303"/>
      <c r="U3" s="303"/>
      <c r="V3" s="303"/>
    </row>
    <row r="4" spans="1:256" s="155" customFormat="1" ht="22.5">
      <c r="A4" s="32"/>
      <c r="B4" s="18"/>
      <c r="C4" s="39"/>
      <c r="D4" s="418" t="s">
        <v>249</v>
      </c>
      <c r="E4" s="419"/>
      <c r="F4" s="419"/>
      <c r="G4" s="419"/>
      <c r="H4" s="420"/>
      <c r="I4" s="304"/>
      <c r="M4" s="301"/>
      <c r="N4" s="301"/>
      <c r="O4" s="301"/>
      <c r="P4" s="301"/>
      <c r="Q4" s="302"/>
      <c r="R4" s="301"/>
      <c r="S4" s="303"/>
      <c r="T4" s="303"/>
      <c r="U4" s="303"/>
      <c r="V4" s="303"/>
    </row>
    <row r="5" spans="1:256" s="155" customFormat="1" ht="3" hidden="1" customHeight="1">
      <c r="A5" s="32"/>
      <c r="B5" s="18"/>
      <c r="C5" s="39"/>
      <c r="D5" s="72"/>
      <c r="E5" s="72"/>
      <c r="F5" s="72"/>
      <c r="G5" s="72"/>
      <c r="H5" s="21"/>
      <c r="I5" s="21"/>
      <c r="J5" s="21"/>
      <c r="K5" s="21"/>
      <c r="L5" s="20"/>
      <c r="M5" s="301"/>
      <c r="N5" s="301"/>
      <c r="O5" s="301"/>
      <c r="P5" s="301"/>
      <c r="Q5" s="302"/>
      <c r="R5" s="301"/>
      <c r="S5" s="303"/>
      <c r="T5" s="303"/>
      <c r="U5" s="303"/>
      <c r="V5" s="303"/>
    </row>
    <row r="6" spans="1:256" s="155" customFormat="1" ht="20.100000000000001" hidden="1" customHeight="1">
      <c r="A6" s="170"/>
      <c r="B6" s="170"/>
      <c r="C6" s="39"/>
      <c r="D6" s="421"/>
      <c r="E6" s="421"/>
      <c r="F6" s="422" t="s">
        <v>18</v>
      </c>
      <c r="G6" s="422"/>
      <c r="H6" s="21"/>
      <c r="I6" s="21"/>
      <c r="J6" s="156"/>
      <c r="K6" s="157"/>
      <c r="L6" s="157"/>
      <c r="M6" s="301"/>
      <c r="N6" s="301"/>
      <c r="O6" s="301"/>
      <c r="P6" s="301"/>
      <c r="Q6" s="302"/>
      <c r="R6" s="301"/>
      <c r="S6" s="303"/>
      <c r="T6" s="303"/>
      <c r="U6" s="303"/>
      <c r="V6" s="303"/>
    </row>
    <row r="7" spans="1:256" ht="3" customHeight="1"/>
    <row r="8" spans="1:256" s="155" customFormat="1">
      <c r="A8" s="32"/>
      <c r="B8" s="18"/>
      <c r="C8" s="39"/>
      <c r="D8" s="407" t="s">
        <v>250</v>
      </c>
      <c r="E8" s="407"/>
      <c r="F8" s="407" t="s">
        <v>141</v>
      </c>
      <c r="G8" s="407"/>
      <c r="H8" s="407"/>
      <c r="I8" s="423" t="s">
        <v>142</v>
      </c>
      <c r="J8" s="423"/>
      <c r="K8" s="423"/>
      <c r="L8" s="423"/>
      <c r="M8" s="301"/>
      <c r="N8" s="301"/>
      <c r="O8" s="301"/>
      <c r="P8" s="301"/>
      <c r="Q8" s="302"/>
      <c r="R8" s="301"/>
      <c r="S8" s="303"/>
      <c r="T8" s="303"/>
      <c r="U8" s="303"/>
      <c r="V8" s="303"/>
    </row>
    <row r="9" spans="1:256" s="155" customFormat="1" ht="20.25" customHeight="1">
      <c r="A9" s="32"/>
      <c r="B9" s="18"/>
      <c r="C9" s="39"/>
      <c r="D9" s="363" t="s">
        <v>25</v>
      </c>
      <c r="E9" s="363" t="s">
        <v>149</v>
      </c>
      <c r="F9" s="414" t="s">
        <v>25</v>
      </c>
      <c r="G9" s="415"/>
      <c r="H9" s="175" t="s">
        <v>149</v>
      </c>
      <c r="I9" s="416" t="s">
        <v>25</v>
      </c>
      <c r="J9" s="416"/>
      <c r="K9" s="175" t="s">
        <v>149</v>
      </c>
      <c r="L9" s="175" t="s">
        <v>143</v>
      </c>
      <c r="M9" s="345"/>
      <c r="N9" s="345"/>
      <c r="O9" s="345"/>
      <c r="P9" s="345"/>
      <c r="Q9" s="346"/>
      <c r="R9" s="345"/>
      <c r="S9" s="303"/>
      <c r="T9" s="303"/>
      <c r="U9" s="303"/>
      <c r="V9" s="303"/>
    </row>
    <row r="10" spans="1:256" ht="12" customHeight="1">
      <c r="C10" s="71"/>
      <c r="D10" s="364" t="s">
        <v>26</v>
      </c>
      <c r="E10" s="364" t="s">
        <v>0</v>
      </c>
      <c r="F10" s="417" t="s">
        <v>1</v>
      </c>
      <c r="G10" s="417"/>
      <c r="H10" s="364" t="s">
        <v>2</v>
      </c>
      <c r="I10" s="417" t="s">
        <v>12</v>
      </c>
      <c r="J10" s="417"/>
      <c r="K10" s="364" t="s">
        <v>13</v>
      </c>
      <c r="L10" s="364" t="s">
        <v>31</v>
      </c>
      <c r="M10" s="345"/>
      <c r="N10" s="345"/>
      <c r="O10" s="345"/>
      <c r="P10" s="345"/>
      <c r="Q10" s="346"/>
      <c r="R10" s="345"/>
      <c r="S10" s="305"/>
      <c r="T10" s="305"/>
      <c r="U10" s="305"/>
      <c r="V10" s="305"/>
    </row>
    <row r="11" spans="1:256" s="155" customFormat="1" hidden="1">
      <c r="A11" s="18"/>
      <c r="B11" s="18"/>
      <c r="C11" s="39"/>
      <c r="D11" s="198">
        <v>0</v>
      </c>
      <c r="E11" s="199"/>
      <c r="F11" s="194" t="s">
        <v>145</v>
      </c>
      <c r="G11" s="194"/>
      <c r="H11" s="200"/>
      <c r="I11" s="196" t="s">
        <v>145</v>
      </c>
      <c r="J11" s="194"/>
      <c r="K11" s="200"/>
      <c r="L11" s="201"/>
      <c r="M11" s="347" t="s">
        <v>251</v>
      </c>
      <c r="N11" s="345"/>
      <c r="O11" s="345"/>
      <c r="P11" s="345" t="s">
        <v>252</v>
      </c>
      <c r="Q11" s="346" t="s">
        <v>253</v>
      </c>
      <c r="R11" s="345" t="s">
        <v>254</v>
      </c>
      <c r="S11" s="303"/>
      <c r="T11" s="303"/>
      <c r="U11" s="303"/>
      <c r="V11" s="303"/>
    </row>
    <row r="12" spans="1:256" s="66" customFormat="1" ht="15" hidden="1" customHeight="1">
      <c r="A12" s="36"/>
      <c r="B12" s="180" t="s">
        <v>150</v>
      </c>
      <c r="C12" s="405"/>
      <c r="D12" s="407">
        <v>1</v>
      </c>
      <c r="E12" s="408" t="s">
        <v>1097</v>
      </c>
      <c r="F12" s="372" t="s">
        <v>145</v>
      </c>
      <c r="G12" s="366">
        <v>0</v>
      </c>
      <c r="H12" s="311"/>
      <c r="I12" s="176" t="s">
        <v>145</v>
      </c>
      <c r="J12" s="312" t="s">
        <v>256</v>
      </c>
      <c r="K12" s="202"/>
      <c r="L12" s="223"/>
      <c r="M12" s="301">
        <f>mergeValue(H12)</f>
        <v>0</v>
      </c>
      <c r="N12" s="292"/>
      <c r="O12" s="292"/>
      <c r="P12" s="301" t="str">
        <f t="array" ref="P12">IF(ISERROR(MATCH(MID(Q12,1,250),MID(note_ter,1,250),0)),"n","y")</f>
        <v>y</v>
      </c>
      <c r="Q12" s="292" t="s">
        <v>1097</v>
      </c>
      <c r="R12" s="301" t="str">
        <f>K12&amp;"("&amp;L12&amp;")"</f>
        <v>()</v>
      </c>
      <c r="S12" s="180"/>
      <c r="T12" s="180"/>
      <c r="U12" s="240"/>
      <c r="V12" s="180"/>
      <c r="W12" s="180"/>
      <c r="X12" s="180"/>
      <c r="Y12" s="119"/>
      <c r="Z12" s="119"/>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119"/>
      <c r="BW12" s="119"/>
      <c r="BX12" s="119"/>
      <c r="BY12" s="119"/>
      <c r="BZ12" s="119"/>
      <c r="CA12" s="119"/>
      <c r="CB12" s="119"/>
      <c r="CC12" s="119"/>
      <c r="CD12" s="119"/>
      <c r="CE12" s="119"/>
    </row>
    <row r="13" spans="1:256" s="66" customFormat="1" ht="15" hidden="1" customHeight="1">
      <c r="A13" s="36"/>
      <c r="B13" s="180" t="s">
        <v>150</v>
      </c>
      <c r="C13" s="405"/>
      <c r="D13" s="407"/>
      <c r="E13" s="409"/>
      <c r="F13" s="411" t="s">
        <v>145</v>
      </c>
      <c r="G13" s="407">
        <v>1</v>
      </c>
      <c r="H13" s="404" t="s">
        <v>1085</v>
      </c>
      <c r="I13" s="176" t="s">
        <v>145</v>
      </c>
      <c r="J13" s="312" t="s">
        <v>256</v>
      </c>
      <c r="K13" s="202"/>
      <c r="L13" s="223"/>
      <c r="M13" s="301" t="str">
        <f>mergeValue(H13)</f>
        <v>городской округ город Мантурово</v>
      </c>
      <c r="N13" s="292"/>
      <c r="O13" s="292"/>
      <c r="P13" s="292"/>
      <c r="Q13" s="292"/>
      <c r="R13" s="301" t="str">
        <f>K13&amp;"("&amp;L13&amp;")"</f>
        <v>()</v>
      </c>
      <c r="S13" s="180"/>
      <c r="T13" s="180"/>
      <c r="U13" s="240"/>
      <c r="V13" s="180"/>
      <c r="W13" s="180"/>
      <c r="X13" s="180"/>
      <c r="Y13" s="119"/>
      <c r="Z13" s="119"/>
      <c r="AA13" s="252"/>
      <c r="AB13" s="252"/>
      <c r="AC13" s="252"/>
      <c r="AD13" s="252"/>
      <c r="AE13" s="252"/>
      <c r="AF13" s="252"/>
      <c r="AG13" s="252"/>
      <c r="AH13" s="252"/>
      <c r="AI13" s="252"/>
      <c r="AJ13" s="252"/>
      <c r="AK13" s="252"/>
      <c r="AL13" s="252"/>
      <c r="AM13" s="252"/>
      <c r="AN13" s="252"/>
      <c r="AO13" s="252"/>
      <c r="AP13" s="252"/>
      <c r="AQ13" s="252"/>
      <c r="AR13" s="252"/>
      <c r="AS13" s="252"/>
      <c r="AT13" s="252"/>
      <c r="AU13" s="252"/>
      <c r="AV13" s="252"/>
      <c r="AW13" s="252"/>
      <c r="AX13" s="252"/>
      <c r="AY13" s="252"/>
      <c r="AZ13" s="252"/>
      <c r="BA13" s="252"/>
      <c r="BB13" s="252"/>
      <c r="BC13" s="252"/>
      <c r="BD13" s="252"/>
      <c r="BE13" s="252"/>
      <c r="BF13" s="252"/>
      <c r="BG13" s="252"/>
      <c r="BH13" s="252"/>
      <c r="BI13" s="252"/>
      <c r="BJ13" s="252"/>
      <c r="BK13" s="252"/>
      <c r="BL13" s="252"/>
      <c r="BM13" s="252"/>
      <c r="BN13" s="252"/>
      <c r="BO13" s="252"/>
      <c r="BP13" s="252"/>
      <c r="BQ13" s="252"/>
      <c r="BR13" s="252"/>
      <c r="BS13" s="252"/>
      <c r="BT13" s="252"/>
      <c r="BU13" s="252"/>
      <c r="BV13" s="119"/>
      <c r="BW13" s="119"/>
      <c r="BX13" s="119"/>
      <c r="BY13" s="119"/>
      <c r="BZ13" s="119"/>
      <c r="CA13" s="119"/>
      <c r="CB13" s="119"/>
      <c r="CC13" s="119"/>
      <c r="CD13" s="119"/>
      <c r="CE13" s="119"/>
    </row>
    <row r="14" spans="1:256" s="66" customFormat="1" ht="45" customHeight="1">
      <c r="A14" s="36"/>
      <c r="B14" s="180" t="s">
        <v>150</v>
      </c>
      <c r="C14" s="405"/>
      <c r="D14" s="407"/>
      <c r="E14" s="409"/>
      <c r="F14" s="412"/>
      <c r="G14" s="407"/>
      <c r="H14" s="404"/>
      <c r="I14" s="375" t="s">
        <v>145</v>
      </c>
      <c r="J14" s="366">
        <v>1</v>
      </c>
      <c r="K14" s="370" t="s">
        <v>1085</v>
      </c>
      <c r="L14" s="181" t="s">
        <v>1086</v>
      </c>
      <c r="M14" s="301" t="str">
        <f>mergeValue(H14)</f>
        <v>городской округ город Мантурово</v>
      </c>
      <c r="N14" s="292"/>
      <c r="O14" s="292"/>
      <c r="P14" s="292"/>
      <c r="Q14" s="292"/>
      <c r="R14" s="301" t="str">
        <f>K14&amp;" ("&amp;L14&amp;")"</f>
        <v>городской округ город Мантурово (34714000)</v>
      </c>
      <c r="S14" s="180"/>
      <c r="T14" s="180"/>
      <c r="U14" s="240"/>
      <c r="V14" s="180"/>
      <c r="W14" s="180"/>
      <c r="X14" s="180"/>
      <c r="Y14" s="119"/>
      <c r="Z14" s="119"/>
      <c r="AA14" s="252"/>
      <c r="AB14" s="252"/>
      <c r="AC14" s="252"/>
      <c r="AD14" s="252"/>
      <c r="AE14" s="252"/>
      <c r="AF14" s="252"/>
      <c r="AG14" s="252"/>
      <c r="AH14" s="252"/>
      <c r="AI14" s="252"/>
      <c r="AJ14" s="252"/>
      <c r="AK14" s="252"/>
      <c r="AL14" s="252"/>
      <c r="AM14" s="252"/>
      <c r="AN14" s="252"/>
      <c r="AO14" s="252"/>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119"/>
      <c r="BW14" s="119"/>
      <c r="BX14" s="119"/>
      <c r="BY14" s="119"/>
      <c r="BZ14" s="119"/>
      <c r="CA14" s="119"/>
      <c r="CB14" s="119"/>
      <c r="CC14" s="119"/>
      <c r="CD14" s="119"/>
      <c r="CE14" s="119"/>
    </row>
    <row r="15" spans="1:256" s="66" customFormat="1" ht="0.95" customHeight="1">
      <c r="A15" s="36"/>
      <c r="B15" s="36"/>
      <c r="C15" s="405"/>
      <c r="D15" s="407"/>
      <c r="E15" s="409"/>
      <c r="F15" s="413"/>
      <c r="G15" s="407"/>
      <c r="H15" s="404"/>
      <c r="I15" s="186" t="s">
        <v>145</v>
      </c>
      <c r="J15" s="186"/>
      <c r="K15" s="202" t="s">
        <v>145</v>
      </c>
      <c r="L15" s="223"/>
      <c r="M15" s="292"/>
      <c r="N15" s="292"/>
      <c r="O15" s="292"/>
      <c r="P15" s="292"/>
      <c r="Q15" s="301"/>
      <c r="R15" s="292"/>
      <c r="S15" s="180"/>
      <c r="T15" s="180"/>
      <c r="U15" s="240"/>
      <c r="V15" s="180"/>
      <c r="W15" s="180"/>
      <c r="X15" s="180"/>
      <c r="Y15" s="119"/>
      <c r="Z15" s="119"/>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119"/>
      <c r="BW15" s="119"/>
      <c r="BX15" s="119"/>
      <c r="BY15" s="119"/>
      <c r="BZ15" s="119"/>
      <c r="CA15" s="119"/>
      <c r="CB15" s="119"/>
      <c r="CC15" s="119"/>
      <c r="CD15" s="119"/>
      <c r="CE15" s="119"/>
    </row>
    <row r="16" spans="1:256" s="66" customFormat="1" ht="0.95" customHeight="1">
      <c r="A16" s="36"/>
      <c r="B16" s="36"/>
      <c r="C16" s="406"/>
      <c r="D16" s="407"/>
      <c r="E16" s="410"/>
      <c r="F16" s="176" t="s">
        <v>145</v>
      </c>
      <c r="G16" s="186" t="s">
        <v>145</v>
      </c>
      <c r="H16" s="202" t="s">
        <v>145</v>
      </c>
      <c r="I16" s="186" t="s">
        <v>145</v>
      </c>
      <c r="J16" s="186"/>
      <c r="K16" s="222"/>
      <c r="L16" s="223"/>
      <c r="M16" s="292"/>
      <c r="N16" s="292"/>
      <c r="O16" s="292"/>
      <c r="P16" s="292"/>
      <c r="Q16" s="301"/>
      <c r="R16" s="292"/>
      <c r="S16" s="180"/>
      <c r="T16" s="180"/>
      <c r="U16" s="240"/>
      <c r="V16" s="180"/>
      <c r="W16" s="180"/>
      <c r="X16" s="180"/>
      <c r="Y16" s="119"/>
      <c r="Z16" s="119"/>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119"/>
      <c r="BW16" s="119"/>
      <c r="BX16" s="119"/>
      <c r="BY16" s="119"/>
      <c r="BZ16" s="119"/>
      <c r="CA16" s="119"/>
      <c r="CB16" s="119"/>
      <c r="CC16" s="119"/>
      <c r="CD16" s="119"/>
      <c r="CE16" s="119"/>
    </row>
    <row r="17" spans="1:22" s="155" customFormat="1" hidden="1">
      <c r="A17" s="18"/>
      <c r="B17" s="18" t="s">
        <v>167</v>
      </c>
      <c r="C17" s="39"/>
      <c r="D17" s="176"/>
      <c r="E17" s="182" t="s">
        <v>145</v>
      </c>
      <c r="F17" s="178" t="s">
        <v>145</v>
      </c>
      <c r="G17" s="178"/>
      <c r="H17" s="178"/>
      <c r="I17" s="178" t="s">
        <v>145</v>
      </c>
      <c r="J17" s="178"/>
      <c r="K17" s="178"/>
      <c r="L17" s="179"/>
      <c r="M17" s="347"/>
      <c r="N17" s="345"/>
      <c r="O17" s="345"/>
      <c r="P17" s="345"/>
      <c r="Q17" s="346" t="s">
        <v>255</v>
      </c>
      <c r="R17" s="345"/>
      <c r="S17" s="303"/>
      <c r="T17" s="303"/>
      <c r="U17" s="303"/>
      <c r="V17" s="303"/>
    </row>
    <row r="18" spans="1:22" s="155" customFormat="1" ht="21" customHeight="1">
      <c r="A18" s="32"/>
      <c r="B18" s="18"/>
      <c r="C18" s="154"/>
      <c r="D18" s="306"/>
      <c r="E18" s="306"/>
      <c r="F18" s="306"/>
      <c r="G18" s="306"/>
      <c r="H18" s="306"/>
      <c r="I18" s="306"/>
      <c r="J18" s="306"/>
      <c r="K18" s="306"/>
      <c r="L18" s="306"/>
      <c r="M18" s="345"/>
      <c r="N18" s="345"/>
      <c r="O18" s="345"/>
      <c r="P18" s="345"/>
      <c r="Q18" s="346"/>
      <c r="R18" s="345"/>
      <c r="S18" s="303"/>
      <c r="T18" s="303"/>
      <c r="U18" s="303"/>
      <c r="V18" s="303"/>
    </row>
    <row r="19" spans="1:22" s="155" customFormat="1">
      <c r="A19" s="32"/>
      <c r="B19" s="18"/>
      <c r="C19" s="154"/>
      <c r="D19" s="18"/>
      <c r="E19" s="18"/>
      <c r="F19" s="18"/>
      <c r="G19" s="18"/>
      <c r="H19" s="18"/>
      <c r="I19" s="18"/>
      <c r="J19" s="18"/>
      <c r="K19" s="18"/>
      <c r="L19" s="18"/>
      <c r="M19" s="301"/>
      <c r="N19" s="301"/>
      <c r="O19" s="301"/>
      <c r="P19" s="301"/>
      <c r="Q19" s="302"/>
      <c r="R19" s="301"/>
      <c r="S19" s="303"/>
      <c r="T19" s="303"/>
      <c r="U19" s="303"/>
      <c r="V19" s="303"/>
    </row>
    <row r="20" spans="1:22" s="155" customFormat="1" ht="0.75" customHeight="1">
      <c r="A20" s="32"/>
      <c r="B20" s="18"/>
      <c r="C20" s="154"/>
      <c r="D20" s="18"/>
      <c r="E20" s="18"/>
      <c r="F20" s="18"/>
      <c r="G20" s="18"/>
      <c r="H20" s="18"/>
      <c r="I20" s="18"/>
      <c r="J20" s="18"/>
      <c r="K20" s="18"/>
      <c r="L20" s="18"/>
      <c r="M20" s="301"/>
      <c r="N20" s="301"/>
      <c r="O20" s="301"/>
      <c r="P20" s="301"/>
      <c r="Q20" s="302"/>
      <c r="R20" s="301"/>
      <c r="S20" s="303"/>
      <c r="T20" s="303"/>
      <c r="U20" s="303"/>
      <c r="V20" s="303"/>
    </row>
    <row r="21" spans="1:22" s="159" customFormat="1" ht="10.5">
      <c r="A21" s="158"/>
      <c r="C21" s="160"/>
      <c r="D21" s="171"/>
      <c r="E21" s="171"/>
      <c r="M21" s="301"/>
      <c r="N21" s="301"/>
      <c r="O21" s="301"/>
      <c r="P21" s="301"/>
      <c r="Q21" s="302"/>
      <c r="R21" s="301"/>
      <c r="S21" s="303"/>
      <c r="T21" s="303"/>
      <c r="U21" s="303"/>
      <c r="V21" s="303"/>
    </row>
    <row r="22" spans="1:22" s="159" customFormat="1" ht="10.5">
      <c r="A22" s="158"/>
      <c r="C22" s="160"/>
      <c r="D22" s="171"/>
      <c r="E22" s="171"/>
      <c r="M22" s="301"/>
      <c r="N22" s="301"/>
      <c r="O22" s="301"/>
      <c r="P22" s="301"/>
      <c r="Q22" s="302"/>
      <c r="R22" s="301"/>
      <c r="S22" s="303"/>
      <c r="T22" s="303"/>
      <c r="U22" s="303"/>
      <c r="V22" s="303"/>
    </row>
  </sheetData>
  <sheetProtection algorithmName="SHA-512" hashValue="Nwr8e6m3nvQWI0Vg4QQ/mgDD/Ah0KRolrIO2UM7tn0NoQGTbeoHPtFSe6jmze+IxEj5p7BHKAwXmumvyeowbGw==" saltValue="xVw0BTxh5cb151u5IRcEuw==" spinCount="100000" sheet="1" objects="1" scenarios="1" formatColumns="0" formatRows="0"/>
  <mergeCells count="16">
    <mergeCell ref="F9:G9"/>
    <mergeCell ref="I9:J9"/>
    <mergeCell ref="F10:G10"/>
    <mergeCell ref="I10:J10"/>
    <mergeCell ref="D4:H4"/>
    <mergeCell ref="D6:E6"/>
    <mergeCell ref="F6:G6"/>
    <mergeCell ref="D8:E8"/>
    <mergeCell ref="F8:H8"/>
    <mergeCell ref="I8:L8"/>
    <mergeCell ref="H13:H15"/>
    <mergeCell ref="C12:C16"/>
    <mergeCell ref="D12:D16"/>
    <mergeCell ref="E12:E16"/>
    <mergeCell ref="F13:F15"/>
    <mergeCell ref="G13:G15"/>
  </mergeCells>
  <dataValidations count="1">
    <dataValidation type="textLength" operator="lessThanOrEqual" allowBlank="1" showInputMessage="1" showErrorMessage="1" errorTitle="Ошибка" error="Допускается ввод не более 900 символов!" sqref="E12">
      <formula1>900</formula1>
    </dataValidation>
  </dataValidations>
  <printOptions horizontalCentered="1" verticalCentered="1"/>
  <pageMargins left="0" right="0" top="0" bottom="0" header="0" footer="0.78740157480314965"/>
  <pageSetup paperSize="9" fitToHeight="0" orientation="portrait" blackAndWhite="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7"/>
  <dimension ref="A1:AL27"/>
  <sheetViews>
    <sheetView showGridLines="0" topLeftCell="C3" zoomScaleNormal="100" workbookViewId="0">
      <selection activeCell="M27" sqref="M27"/>
    </sheetView>
  </sheetViews>
  <sheetFormatPr defaultColWidth="9.140625" defaultRowHeight="15"/>
  <cols>
    <col min="1" max="1" width="6.42578125" style="208" hidden="1" customWidth="1"/>
    <col min="2" max="2" width="2" style="208" hidden="1" customWidth="1"/>
    <col min="3" max="3" width="3.7109375" style="208" customWidth="1"/>
    <col min="4" max="4" width="4.28515625" style="208" customWidth="1"/>
    <col min="5" max="5" width="45" style="208" customWidth="1"/>
    <col min="6" max="6" width="6.42578125" style="208" bestFit="1" customWidth="1"/>
    <col min="7" max="7" width="4.42578125" style="208" customWidth="1"/>
    <col min="8" max="8" width="5.5703125" style="208" customWidth="1"/>
    <col min="9" max="9" width="52.85546875" style="208" customWidth="1"/>
    <col min="10" max="10" width="7" style="208" bestFit="1" customWidth="1"/>
    <col min="11" max="11" width="3.7109375" style="208" bestFit="1" customWidth="1"/>
    <col min="12" max="12" width="6.28515625" style="208" bestFit="1" customWidth="1"/>
    <col min="13" max="13" width="61" style="208" customWidth="1"/>
    <col min="14" max="15" width="9.140625" style="209"/>
    <col min="16" max="16" width="9.140625" style="241"/>
    <col min="17" max="38" width="9.140625" style="209"/>
    <col min="39" max="16384" width="9.140625" style="208"/>
  </cols>
  <sheetData>
    <row r="1" spans="1:38" hidden="1"/>
    <row r="2" spans="1:38" hidden="1"/>
    <row r="3" spans="1:38" ht="10.5" customHeight="1"/>
    <row r="4" spans="1:38" ht="27" customHeight="1">
      <c r="A4" s="210"/>
      <c r="B4" s="210"/>
      <c r="D4" s="42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430"/>
      <c r="F4" s="430"/>
      <c r="G4" s="430"/>
      <c r="H4" s="430"/>
      <c r="I4" s="431"/>
      <c r="J4" s="209"/>
      <c r="K4" s="209"/>
      <c r="L4" s="209"/>
      <c r="M4" s="209"/>
    </row>
    <row r="5" spans="1:38" s="212" customFormat="1" ht="15.75">
      <c r="A5" s="210"/>
      <c r="B5" s="210"/>
      <c r="C5" s="210"/>
      <c r="D5" s="432" t="str">
        <f>IF(org=0,"Не определено",org)</f>
        <v>НАО "СВЕЗА Мантурово"</v>
      </c>
      <c r="E5" s="433"/>
      <c r="F5" s="433"/>
      <c r="G5" s="433"/>
      <c r="H5" s="433"/>
      <c r="I5" s="434"/>
      <c r="J5" s="211"/>
      <c r="K5" s="211"/>
      <c r="L5" s="211"/>
      <c r="M5" s="211"/>
      <c r="N5" s="211"/>
      <c r="O5" s="211"/>
      <c r="P5" s="242"/>
      <c r="Q5" s="211"/>
      <c r="R5" s="211"/>
      <c r="S5" s="211"/>
      <c r="T5" s="211"/>
      <c r="U5" s="211"/>
      <c r="V5" s="211"/>
      <c r="W5" s="211"/>
      <c r="X5" s="211"/>
      <c r="Y5" s="211"/>
      <c r="Z5" s="211"/>
      <c r="AA5" s="211"/>
      <c r="AB5" s="211"/>
      <c r="AC5" s="211"/>
      <c r="AD5" s="211"/>
      <c r="AE5" s="211"/>
      <c r="AF5" s="211"/>
      <c r="AG5" s="211"/>
      <c r="AH5" s="211"/>
      <c r="AI5" s="211"/>
      <c r="AJ5" s="211"/>
      <c r="AK5" s="211"/>
      <c r="AL5" s="211"/>
    </row>
    <row r="6" spans="1:38" s="213" customFormat="1" ht="3" customHeight="1">
      <c r="A6" s="435"/>
      <c r="B6" s="435"/>
      <c r="C6" s="435"/>
      <c r="D6" s="435"/>
      <c r="E6" s="435"/>
      <c r="F6" s="435"/>
      <c r="G6" s="54"/>
      <c r="H6" s="54"/>
      <c r="I6" s="54"/>
      <c r="J6" s="54"/>
      <c r="K6" s="54"/>
      <c r="N6" s="214"/>
      <c r="O6" s="214"/>
      <c r="P6" s="243"/>
      <c r="Q6" s="214"/>
      <c r="R6" s="214"/>
      <c r="S6" s="214"/>
      <c r="T6" s="214"/>
      <c r="U6" s="214"/>
      <c r="V6" s="214"/>
      <c r="W6" s="214"/>
      <c r="X6" s="214"/>
      <c r="Y6" s="214"/>
      <c r="Z6" s="214"/>
      <c r="AA6" s="214"/>
      <c r="AB6" s="214"/>
      <c r="AC6" s="214"/>
      <c r="AD6" s="214"/>
      <c r="AE6" s="214"/>
      <c r="AF6" s="214"/>
      <c r="AG6" s="214"/>
      <c r="AH6" s="214"/>
      <c r="AI6" s="214"/>
      <c r="AJ6" s="214"/>
      <c r="AK6" s="214"/>
      <c r="AL6" s="214"/>
    </row>
    <row r="7" spans="1:38" ht="3.75" customHeight="1">
      <c r="A7" s="435"/>
      <c r="B7" s="435"/>
      <c r="C7" s="435"/>
      <c r="D7" s="435"/>
      <c r="E7" s="435"/>
      <c r="F7" s="435"/>
    </row>
    <row r="8" spans="1:38" ht="0.2" customHeight="1">
      <c r="B8" s="426"/>
      <c r="C8" s="426"/>
      <c r="D8" s="426"/>
      <c r="E8" s="424"/>
      <c r="F8" s="424"/>
    </row>
    <row r="9" spans="1:38" ht="0.2" customHeight="1">
      <c r="B9" s="426"/>
      <c r="C9" s="426"/>
      <c r="D9" s="426"/>
      <c r="E9" s="424"/>
      <c r="F9" s="424"/>
    </row>
    <row r="10" spans="1:38" ht="0.2" customHeight="1">
      <c r="B10" s="426"/>
      <c r="C10" s="426"/>
      <c r="D10" s="426"/>
      <c r="E10" s="424"/>
      <c r="F10" s="424"/>
    </row>
    <row r="11" spans="1:38" ht="6" hidden="1" customHeight="1">
      <c r="B11" s="426"/>
      <c r="C11" s="426"/>
      <c r="D11" s="426"/>
      <c r="E11" s="424"/>
      <c r="F11" s="424"/>
    </row>
    <row r="12" spans="1:38" ht="20.25" hidden="1" customHeight="1">
      <c r="A12" s="164"/>
      <c r="B12" s="426"/>
      <c r="C12" s="426"/>
      <c r="D12" s="426"/>
      <c r="E12" s="365"/>
      <c r="F12" s="164"/>
      <c r="G12" s="365"/>
      <c r="H12" s="365"/>
      <c r="I12" s="164"/>
      <c r="J12" s="164"/>
      <c r="K12" s="365"/>
    </row>
    <row r="13" spans="1:38" ht="20.25" hidden="1" customHeight="1">
      <c r="B13" s="426"/>
      <c r="C13" s="426"/>
      <c r="D13" s="426"/>
      <c r="E13" s="365"/>
      <c r="F13" s="367"/>
      <c r="G13" s="164"/>
      <c r="H13" s="164"/>
      <c r="I13" s="164"/>
      <c r="J13" s="164"/>
      <c r="K13" s="365"/>
    </row>
    <row r="14" spans="1:38" ht="6" hidden="1" customHeight="1">
      <c r="B14" s="425"/>
      <c r="C14" s="425"/>
      <c r="D14" s="425"/>
      <c r="E14" s="165"/>
      <c r="F14" s="164"/>
      <c r="G14" s="164"/>
      <c r="H14" s="164"/>
      <c r="I14" s="164"/>
      <c r="J14" s="164"/>
      <c r="K14" s="365"/>
    </row>
    <row r="15" spans="1:38" ht="3" customHeight="1"/>
    <row r="16" spans="1:38" ht="0.2" customHeight="1"/>
    <row r="17" spans="1:38" s="212" customFormat="1" ht="0.2" customHeight="1">
      <c r="A17" s="215"/>
      <c r="B17" s="215"/>
      <c r="C17" s="215"/>
      <c r="D17" s="215"/>
      <c r="E17" s="215"/>
      <c r="F17" s="215"/>
      <c r="G17" s="215"/>
      <c r="H17" s="215"/>
      <c r="I17" s="215"/>
      <c r="J17" s="215"/>
      <c r="K17" s="215"/>
      <c r="L17" s="215"/>
      <c r="M17" s="213"/>
      <c r="N17" s="211"/>
      <c r="O17" s="211"/>
      <c r="P17" s="242"/>
      <c r="Q17" s="211"/>
      <c r="R17" s="211"/>
      <c r="S17" s="211"/>
      <c r="T17" s="211"/>
      <c r="U17" s="211"/>
      <c r="V17" s="211"/>
      <c r="W17" s="211"/>
      <c r="X17" s="211"/>
      <c r="Y17" s="211"/>
      <c r="Z17" s="211"/>
      <c r="AA17" s="211"/>
      <c r="AB17" s="211"/>
      <c r="AC17" s="211"/>
      <c r="AD17" s="211"/>
      <c r="AE17" s="211"/>
      <c r="AF17" s="211"/>
      <c r="AG17" s="211"/>
      <c r="AH17" s="211"/>
      <c r="AI17" s="211"/>
      <c r="AJ17" s="211"/>
      <c r="AK17" s="211"/>
      <c r="AL17" s="211"/>
    </row>
    <row r="18" spans="1:38" ht="23.25" customHeight="1">
      <c r="A18" s="427"/>
      <c r="B18" s="164"/>
      <c r="C18" s="164"/>
      <c r="D18" s="428" t="s">
        <v>116</v>
      </c>
      <c r="E18" s="428"/>
      <c r="F18" s="442" t="s">
        <v>203</v>
      </c>
      <c r="G18" s="442"/>
      <c r="H18" s="442"/>
      <c r="I18" s="442"/>
      <c r="J18" s="442" t="s">
        <v>343</v>
      </c>
      <c r="K18" s="442"/>
      <c r="L18" s="442"/>
      <c r="M18" s="442"/>
    </row>
    <row r="19" spans="1:38" ht="23.25" customHeight="1">
      <c r="A19" s="427"/>
      <c r="B19" s="166"/>
      <c r="C19" s="167"/>
      <c r="D19" s="368" t="s">
        <v>25</v>
      </c>
      <c r="E19" s="368" t="s">
        <v>149</v>
      </c>
      <c r="F19" s="368" t="s">
        <v>144</v>
      </c>
      <c r="G19" s="449" t="s">
        <v>25</v>
      </c>
      <c r="H19" s="450"/>
      <c r="I19" s="368" t="s">
        <v>149</v>
      </c>
      <c r="J19" s="368" t="s">
        <v>144</v>
      </c>
      <c r="K19" s="449" t="s">
        <v>25</v>
      </c>
      <c r="L19" s="450"/>
      <c r="M19" s="368" t="s">
        <v>149</v>
      </c>
    </row>
    <row r="20" spans="1:38" s="169" customFormat="1" ht="14.25" customHeight="1">
      <c r="A20" s="74"/>
      <c r="B20" s="74"/>
      <c r="C20" s="74"/>
      <c r="D20" s="184" t="s">
        <v>26</v>
      </c>
      <c r="E20" s="184" t="s">
        <v>0</v>
      </c>
      <c r="F20" s="184" t="s">
        <v>1</v>
      </c>
      <c r="G20" s="447" t="s">
        <v>2</v>
      </c>
      <c r="H20" s="448"/>
      <c r="I20" s="184" t="s">
        <v>12</v>
      </c>
      <c r="J20" s="184" t="s">
        <v>13</v>
      </c>
      <c r="K20" s="447" t="s">
        <v>31</v>
      </c>
      <c r="L20" s="448"/>
      <c r="M20" s="184" t="s">
        <v>32</v>
      </c>
      <c r="N20" s="183"/>
      <c r="O20" s="209"/>
      <c r="P20" s="244"/>
      <c r="Q20" s="183"/>
      <c r="R20" s="183"/>
      <c r="S20" s="183"/>
      <c r="T20" s="183"/>
      <c r="U20" s="183"/>
      <c r="V20" s="183"/>
      <c r="W20" s="183"/>
      <c r="X20" s="183"/>
      <c r="Y20" s="183"/>
      <c r="Z20" s="183"/>
      <c r="AA20" s="183"/>
      <c r="AB20" s="183"/>
      <c r="AC20" s="183"/>
      <c r="AD20" s="183"/>
      <c r="AE20" s="183"/>
      <c r="AF20" s="183"/>
      <c r="AG20" s="183"/>
      <c r="AH20" s="183"/>
      <c r="AI20" s="183"/>
      <c r="AJ20" s="183"/>
      <c r="AK20" s="183"/>
      <c r="AL20" s="183"/>
    </row>
    <row r="21" spans="1:38" hidden="1">
      <c r="A21" s="216"/>
      <c r="B21" s="168"/>
      <c r="C21" s="168"/>
      <c r="D21" s="193"/>
      <c r="E21" s="194"/>
      <c r="F21" s="195"/>
      <c r="G21" s="194"/>
      <c r="H21" s="194"/>
      <c r="I21" s="195"/>
      <c r="J21" s="195"/>
      <c r="K21" s="196"/>
      <c r="L21" s="194"/>
      <c r="M21" s="197"/>
    </row>
    <row r="22" spans="1:38" ht="45" customHeight="1">
      <c r="A22" s="56"/>
      <c r="B22" s="56"/>
      <c r="C22" s="39"/>
      <c r="D22" s="441" t="s">
        <v>26</v>
      </c>
      <c r="E22" s="436" t="s">
        <v>356</v>
      </c>
      <c r="F22" s="439" t="s">
        <v>18</v>
      </c>
      <c r="G22" s="443"/>
      <c r="H22" s="407">
        <v>1</v>
      </c>
      <c r="I22" s="445" t="s">
        <v>1097</v>
      </c>
      <c r="J22" s="439" t="s">
        <v>18</v>
      </c>
      <c r="K22" s="190" t="s">
        <v>145</v>
      </c>
      <c r="L22" s="369" t="s">
        <v>26</v>
      </c>
      <c r="M22" s="376" t="s">
        <v>603</v>
      </c>
      <c r="X22" s="209">
        <v>4189672</v>
      </c>
      <c r="Y22" s="209" t="s">
        <v>146</v>
      </c>
      <c r="Z22" s="209">
        <v>1705000</v>
      </c>
    </row>
    <row r="23" spans="1:38" ht="15" hidden="1" customHeight="1">
      <c r="A23" s="56"/>
      <c r="B23" s="56"/>
      <c r="C23" s="71"/>
      <c r="D23" s="441"/>
      <c r="E23" s="437"/>
      <c r="F23" s="440"/>
      <c r="G23" s="444"/>
      <c r="H23" s="407"/>
      <c r="I23" s="446"/>
      <c r="J23" s="440"/>
      <c r="K23" s="176" t="s">
        <v>145</v>
      </c>
      <c r="L23" s="186"/>
      <c r="M23" s="205" t="s">
        <v>145</v>
      </c>
    </row>
    <row r="24" spans="1:38" ht="15" hidden="1" customHeight="1">
      <c r="A24" s="56"/>
      <c r="B24" s="56"/>
      <c r="C24" s="71"/>
      <c r="D24" s="441"/>
      <c r="E24" s="438"/>
      <c r="F24" s="440"/>
      <c r="G24" s="176"/>
      <c r="H24" s="186"/>
      <c r="I24" s="182" t="s">
        <v>145</v>
      </c>
      <c r="J24" s="186"/>
      <c r="K24" s="186" t="s">
        <v>145</v>
      </c>
      <c r="L24" s="186"/>
      <c r="M24" s="187"/>
    </row>
    <row r="25" spans="1:38" ht="15" hidden="1" customHeight="1">
      <c r="A25" s="217"/>
      <c r="B25" s="188"/>
      <c r="C25" s="422"/>
      <c r="D25" s="176"/>
      <c r="E25" s="177" t="s">
        <v>145</v>
      </c>
      <c r="F25" s="186"/>
      <c r="G25" s="186"/>
      <c r="H25" s="186"/>
      <c r="I25" s="186"/>
      <c r="J25" s="186"/>
      <c r="K25" s="186" t="s">
        <v>145</v>
      </c>
      <c r="L25" s="186"/>
      <c r="M25" s="187"/>
    </row>
    <row r="26" spans="1:38" ht="15" customHeight="1">
      <c r="C26" s="422"/>
      <c r="D26" s="221"/>
      <c r="E26" s="221"/>
      <c r="F26" s="221"/>
      <c r="G26" s="221"/>
      <c r="H26" s="221"/>
      <c r="I26" s="221"/>
      <c r="J26" s="221"/>
      <c r="K26" s="221" t="s">
        <v>145</v>
      </c>
      <c r="L26" s="221"/>
      <c r="M26" s="221"/>
    </row>
    <row r="27" spans="1:38" ht="37.5" customHeight="1"/>
  </sheetData>
  <sheetProtection algorithmName="SHA-512" hashValue="9t2OebT1zLjlKdJBpnKGiWStts78ENCTgJ/joFJeg9CM/j1KqtzmOGEOlQon9MOSMPrXK2B5OCwU2oPmBTestw==" saltValue="ZRMYRutcWTT77HO5CIgz2w==" spinCount="100000" sheet="1" objects="1" scenarios="1" formatColumns="0" formatRows="0"/>
  <dataConsolidate link="1"/>
  <mergeCells count="30">
    <mergeCell ref="J22:J23"/>
    <mergeCell ref="J18:M18"/>
    <mergeCell ref="G20:H20"/>
    <mergeCell ref="K20:L20"/>
    <mergeCell ref="K19:L19"/>
    <mergeCell ref="G19:H19"/>
    <mergeCell ref="C25:C26"/>
    <mergeCell ref="B12:D12"/>
    <mergeCell ref="B13:D13"/>
    <mergeCell ref="E22:E24"/>
    <mergeCell ref="F22:F24"/>
    <mergeCell ref="D22:D24"/>
    <mergeCell ref="F18:I18"/>
    <mergeCell ref="G22:G23"/>
    <mergeCell ref="H22:H23"/>
    <mergeCell ref="I22:I23"/>
    <mergeCell ref="D4:I4"/>
    <mergeCell ref="D5:I5"/>
    <mergeCell ref="E8:F8"/>
    <mergeCell ref="B9:D9"/>
    <mergeCell ref="A6:F7"/>
    <mergeCell ref="B8:D8"/>
    <mergeCell ref="E9:F9"/>
    <mergeCell ref="E10:F10"/>
    <mergeCell ref="B14:D14"/>
    <mergeCell ref="E11:F11"/>
    <mergeCell ref="B11:D11"/>
    <mergeCell ref="A18:A19"/>
    <mergeCell ref="D18:E18"/>
    <mergeCell ref="B10:D10"/>
  </mergeCells>
  <dataValidations count="3">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 allowBlank="1" showInputMessage="1" showErrorMessage="1" error="Допускается ввод не более 900 символов!" sqref="M22">
      <formula1>900</formula1>
    </dataValidation>
    <dataValidation type="list" showInputMessage="1" showErrorMessage="1" errorTitle="Ошибка" error="Выберите значение из списка" prompt="Выберите значение из списка" sqref="I22">
      <formula1>DESCRIPTION_TERRITORY</formula1>
    </dataValidation>
  </dataValidations>
  <pageMargins left="0.7" right="0.7" top="0.75" bottom="0.75" header="0.3" footer="0.3"/>
  <pageSetup paperSize="9" orientation="portrait" verticalDpi="120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02"/>
  <dimension ref="A1:U20"/>
  <sheetViews>
    <sheetView showGridLines="0" topLeftCell="C4" zoomScaleNormal="100" workbookViewId="0"/>
  </sheetViews>
  <sheetFormatPr defaultColWidth="10.5703125" defaultRowHeight="15"/>
  <cols>
    <col min="1" max="1" width="9.140625" style="32" hidden="1" customWidth="1"/>
    <col min="2" max="2" width="9.140625" style="18" hidden="1" customWidth="1"/>
    <col min="3" max="3" width="3.7109375" style="37" customWidth="1"/>
    <col min="4" max="4" width="9.7109375" style="18" customWidth="1"/>
    <col min="5" max="5" width="37.7109375" style="18" customWidth="1"/>
    <col min="6" max="6" width="66.85546875" style="18" customWidth="1"/>
    <col min="7" max="7" width="116" style="18" customWidth="1"/>
    <col min="8" max="8" width="93.42578125" style="180" customWidth="1"/>
    <col min="9" max="17" width="10.5703125" style="18"/>
    <col min="18" max="18" width="10.5703125" style="239"/>
    <col min="19" max="16384" width="10.5703125" style="18"/>
  </cols>
  <sheetData>
    <row r="1" spans="3:21" s="180" customFormat="1" ht="15" hidden="1" customHeight="1">
      <c r="C1" s="227"/>
      <c r="G1" s="180">
        <v>4</v>
      </c>
      <c r="R1" s="240"/>
    </row>
    <row r="2" spans="3:21" s="180" customFormat="1" ht="15" hidden="1" customHeight="1">
      <c r="C2" s="227"/>
      <c r="R2" s="240"/>
    </row>
    <row r="3" spans="3:21" s="180" customFormat="1" ht="15" hidden="1" customHeight="1">
      <c r="C3" s="227"/>
      <c r="R3" s="240"/>
    </row>
    <row r="4" spans="3:21" ht="11.25" customHeight="1">
      <c r="C4" s="71"/>
      <c r="D4" s="72"/>
      <c r="E4" s="72"/>
      <c r="F4" s="72"/>
      <c r="G4" s="72"/>
    </row>
    <row r="5" spans="3:21">
      <c r="C5" s="71"/>
      <c r="D5" s="452" t="s">
        <v>267</v>
      </c>
      <c r="E5" s="452"/>
      <c r="F5" s="452"/>
      <c r="G5" s="452"/>
      <c r="H5" s="229"/>
    </row>
    <row r="6" spans="3:21" ht="15" customHeight="1">
      <c r="C6" s="71"/>
      <c r="D6" s="453" t="str">
        <f>IF(org=0,"Не определено",org)</f>
        <v>НАО "СВЕЗА Мантурово"</v>
      </c>
      <c r="E6" s="453"/>
      <c r="F6" s="453"/>
      <c r="G6" s="453"/>
      <c r="H6" s="229"/>
    </row>
    <row r="7" spans="3:21" s="362" customFormat="1">
      <c r="D7" s="348"/>
      <c r="E7" s="309"/>
      <c r="F7" s="309"/>
      <c r="G7" s="309"/>
      <c r="U7" s="246"/>
    </row>
    <row r="8" spans="3:21" s="56" customFormat="1">
      <c r="C8" s="119">
        <v>22</v>
      </c>
      <c r="D8" s="454" t="s">
        <v>247</v>
      </c>
      <c r="E8" s="455"/>
      <c r="F8" s="455"/>
      <c r="G8" s="456"/>
      <c r="U8" s="251"/>
    </row>
    <row r="9" spans="3:21" ht="11.25" customHeight="1">
      <c r="D9" s="457" t="s">
        <v>236</v>
      </c>
      <c r="E9" s="457"/>
      <c r="F9" s="457"/>
      <c r="G9" s="458" t="s">
        <v>237</v>
      </c>
    </row>
    <row r="10" spans="3:21" ht="11.25" customHeight="1">
      <c r="D10" s="371" t="s">
        <v>25</v>
      </c>
      <c r="E10" s="326" t="s">
        <v>261</v>
      </c>
      <c r="F10" s="327" t="s">
        <v>226</v>
      </c>
      <c r="G10" s="459"/>
    </row>
    <row r="11" spans="3:21" ht="12" customHeight="1">
      <c r="D11" s="344" t="s">
        <v>26</v>
      </c>
      <c r="E11" s="328">
        <v>2</v>
      </c>
      <c r="F11" s="329">
        <v>3</v>
      </c>
      <c r="G11" s="330">
        <v>4</v>
      </c>
    </row>
    <row r="12" spans="3:21">
      <c r="D12" s="323">
        <v>1</v>
      </c>
      <c r="E12" s="332" t="s">
        <v>268</v>
      </c>
      <c r="F12" s="356" t="str">
        <f>IF(form_up_date="","",form_up_date)</f>
        <v>03.10.2022</v>
      </c>
      <c r="G12" s="358" t="s">
        <v>269</v>
      </c>
    </row>
    <row r="13" spans="3:21" ht="45">
      <c r="D13" s="323" t="s">
        <v>280</v>
      </c>
      <c r="E13" s="332" t="s">
        <v>270</v>
      </c>
      <c r="F13" s="356" t="s">
        <v>603</v>
      </c>
      <c r="G13" s="333" t="s">
        <v>342</v>
      </c>
    </row>
    <row r="14" spans="3:21" ht="22.5">
      <c r="D14" s="323" t="s">
        <v>281</v>
      </c>
      <c r="E14" s="332" t="s">
        <v>271</v>
      </c>
      <c r="F14" s="356" t="s">
        <v>356</v>
      </c>
      <c r="G14" s="358" t="s">
        <v>272</v>
      </c>
    </row>
    <row r="15" spans="3:21" ht="22.5">
      <c r="D15" s="323" t="s">
        <v>282</v>
      </c>
      <c r="E15" s="332" t="s">
        <v>273</v>
      </c>
      <c r="F15" s="357" t="s">
        <v>274</v>
      </c>
      <c r="G15" s="333"/>
    </row>
    <row r="16" spans="3:21">
      <c r="D16" s="331" t="str">
        <f>D15&amp;".1"</f>
        <v>4.1.1</v>
      </c>
      <c r="E16" s="334" t="s">
        <v>3</v>
      </c>
      <c r="F16" s="356" t="str">
        <f>IF(region_name="","",region_name)</f>
        <v>Костромская область</v>
      </c>
      <c r="G16" s="358" t="s">
        <v>275</v>
      </c>
    </row>
    <row r="17" spans="4:7" ht="22.5">
      <c r="D17" s="323" t="s">
        <v>283</v>
      </c>
      <c r="E17" s="335" t="s">
        <v>276</v>
      </c>
      <c r="F17" s="356" t="s">
        <v>1085</v>
      </c>
      <c r="G17" s="360" t="s">
        <v>277</v>
      </c>
    </row>
    <row r="18" spans="4:7" ht="56.25">
      <c r="D18" s="323" t="s">
        <v>284</v>
      </c>
      <c r="E18" s="336" t="s">
        <v>278</v>
      </c>
      <c r="F18" s="356" t="s">
        <v>1099</v>
      </c>
      <c r="G18" s="343" t="s">
        <v>341</v>
      </c>
    </row>
    <row r="19" spans="4:7">
      <c r="D19" s="337"/>
      <c r="E19" s="338"/>
      <c r="F19" s="339"/>
      <c r="G19" s="340"/>
    </row>
    <row r="20" spans="4:7">
      <c r="D20" s="341"/>
      <c r="E20" s="451" t="s">
        <v>279</v>
      </c>
      <c r="F20" s="451"/>
      <c r="G20" s="342"/>
    </row>
  </sheetData>
  <sheetProtection algorithmName="SHA-512" hashValue="9Xxk5u4poxVYavyjCegnMWnyEw0P+9rGqWUlZYhNRDOWsOJ5jVtmtFlSDnD3e9a/xH08+W9f3PqOIceQxU3T+Q==" saltValue="spSYvI4wJmotgpy+r9E6xg==" spinCount="100000" sheet="1" objects="1" scenarios="1" formatColumns="0" formatRows="0"/>
  <mergeCells count="6">
    <mergeCell ref="E20:F20"/>
    <mergeCell ref="D5:G5"/>
    <mergeCell ref="D6:G6"/>
    <mergeCell ref="D8:G8"/>
    <mergeCell ref="D9:F9"/>
    <mergeCell ref="G9:G10"/>
  </mergeCells>
  <dataValidations count="1">
    <dataValidation type="textLength" operator="lessThanOrEqual" allowBlank="1" showInputMessage="1" showErrorMessage="1" errorTitle="Ошибка" error="Допускается ввод не более 900 символов!" sqref="G19:G20">
      <formula1>900</formula1>
    </dataValidation>
  </dataValidations>
  <pageMargins left="0.7" right="0.7" top="0.75" bottom="0.75" header="0.3" footer="0.3"/>
  <pageSetup paperSize="9" orientation="portrait" horizontalDpi="4294967293" verticalDpi="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01">
    <pageSetUpPr fitToPage="1"/>
  </sheetPr>
  <dimension ref="A1:R18"/>
  <sheetViews>
    <sheetView showGridLines="0" topLeftCell="G13" zoomScaleNormal="100" workbookViewId="0">
      <selection activeCell="H17" sqref="H17"/>
    </sheetView>
  </sheetViews>
  <sheetFormatPr defaultColWidth="10.5703125" defaultRowHeight="15"/>
  <cols>
    <col min="1" max="1" width="9.140625" style="32" hidden="1" customWidth="1"/>
    <col min="2" max="2" width="9.140625" style="18" hidden="1" customWidth="1"/>
    <col min="3" max="3" width="4.7109375" style="37" customWidth="1"/>
    <col min="4" max="4" width="6.28515625" style="18" customWidth="1"/>
    <col min="5" max="5" width="36.7109375" style="18" customWidth="1"/>
    <col min="6" max="6" width="9.5703125" style="18" customWidth="1"/>
    <col min="7" max="7" width="40.7109375" style="18" customWidth="1"/>
    <col min="8" max="8" width="93.42578125" style="180" customWidth="1"/>
    <col min="9" max="17" width="10.5703125" style="18"/>
    <col min="18" max="18" width="10.5703125" style="239"/>
    <col min="19" max="16384" width="10.5703125" style="18"/>
  </cols>
  <sheetData>
    <row r="1" spans="1:18" s="180" customFormat="1" ht="15" hidden="1" customHeight="1">
      <c r="C1" s="227"/>
      <c r="G1" s="180">
        <v>4</v>
      </c>
      <c r="R1" s="240"/>
    </row>
    <row r="2" spans="1:18" ht="67.5" hidden="1">
      <c r="D2" s="323"/>
      <c r="E2" s="354"/>
      <c r="F2" s="174" t="s">
        <v>74</v>
      </c>
      <c r="G2" s="324"/>
      <c r="H2" s="316" t="s">
        <v>266</v>
      </c>
    </row>
    <row r="3" spans="1:18" s="180" customFormat="1" ht="15" hidden="1" customHeight="1">
      <c r="C3" s="227"/>
      <c r="R3" s="240"/>
    </row>
    <row r="4" spans="1:18" ht="11.25" customHeight="1">
      <c r="C4" s="71"/>
      <c r="D4" s="72"/>
      <c r="E4" s="72"/>
      <c r="F4" s="72"/>
      <c r="G4" s="72"/>
    </row>
    <row r="5" spans="1:18" ht="36.75" customHeight="1">
      <c r="C5" s="71"/>
      <c r="D5" s="452"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5" s="452"/>
      <c r="F5" s="452"/>
      <c r="G5" s="452"/>
      <c r="H5" s="229"/>
    </row>
    <row r="6" spans="1:18" ht="15" customHeight="1">
      <c r="C6" s="71"/>
      <c r="D6" s="453" t="str">
        <f>IF(org=0,"Не определено",org)</f>
        <v>НАО "СВЕЗА Мантурово"</v>
      </c>
      <c r="E6" s="453"/>
      <c r="F6" s="453"/>
      <c r="G6" s="453"/>
      <c r="H6" s="229"/>
    </row>
    <row r="7" spans="1:18" ht="11.25" customHeight="1">
      <c r="C7" s="71"/>
      <c r="D7" s="72"/>
      <c r="E7" s="72"/>
      <c r="F7" s="72"/>
      <c r="G7" s="229">
        <v>22</v>
      </c>
    </row>
    <row r="8" spans="1:18" ht="123.75">
      <c r="C8" s="71"/>
      <c r="D8" s="407" t="s">
        <v>25</v>
      </c>
      <c r="E8" s="461" t="s">
        <v>261</v>
      </c>
      <c r="F8" s="461" t="s">
        <v>160</v>
      </c>
      <c r="G8" s="318" t="s">
        <v>1098</v>
      </c>
      <c r="H8" s="460" t="s">
        <v>237</v>
      </c>
    </row>
    <row r="9" spans="1:18" ht="21" customHeight="1">
      <c r="C9" s="71"/>
      <c r="D9" s="407"/>
      <c r="E9" s="461"/>
      <c r="F9" s="461"/>
      <c r="G9" s="319" t="s">
        <v>226</v>
      </c>
      <c r="H9" s="457"/>
    </row>
    <row r="10" spans="1:18" ht="11.25" hidden="1" customHeight="1">
      <c r="C10" s="71"/>
      <c r="D10" s="74" t="s">
        <v>26</v>
      </c>
      <c r="E10" s="74" t="s">
        <v>0</v>
      </c>
      <c r="F10" s="74" t="s">
        <v>1</v>
      </c>
      <c r="G10" s="228" t="str">
        <f>G1&amp;".1"</f>
        <v>4.1</v>
      </c>
      <c r="H10" s="316"/>
    </row>
    <row r="11" spans="1:18" ht="22.5">
      <c r="A11" s="18"/>
      <c r="C11" s="39"/>
      <c r="D11" s="174">
        <v>1</v>
      </c>
      <c r="E11" s="225" t="s">
        <v>161</v>
      </c>
      <c r="F11" s="174" t="s">
        <v>258</v>
      </c>
      <c r="G11" s="320">
        <v>0</v>
      </c>
      <c r="H11" s="316" t="s">
        <v>262</v>
      </c>
    </row>
    <row r="12" spans="1:18" ht="22.5">
      <c r="A12" s="18"/>
      <c r="C12" s="39"/>
      <c r="D12" s="174">
        <v>2</v>
      </c>
      <c r="E12" s="226" t="s">
        <v>162</v>
      </c>
      <c r="F12" s="174" t="s">
        <v>258</v>
      </c>
      <c r="G12" s="320">
        <v>0</v>
      </c>
      <c r="H12" s="316" t="s">
        <v>263</v>
      </c>
    </row>
    <row r="13" spans="1:18" ht="22.5">
      <c r="A13" s="18"/>
      <c r="C13" s="39"/>
      <c r="D13" s="174">
        <v>3</v>
      </c>
      <c r="E13" s="226" t="s">
        <v>172</v>
      </c>
      <c r="F13" s="174" t="s">
        <v>258</v>
      </c>
      <c r="G13" s="320">
        <v>0</v>
      </c>
      <c r="H13" s="316" t="s">
        <v>264</v>
      </c>
    </row>
    <row r="14" spans="1:18" ht="45">
      <c r="A14" s="18"/>
      <c r="C14" s="39"/>
      <c r="D14" s="174">
        <v>4</v>
      </c>
      <c r="E14" s="226" t="s">
        <v>257</v>
      </c>
      <c r="F14" s="174" t="s">
        <v>274</v>
      </c>
      <c r="G14" s="351" t="s">
        <v>1100</v>
      </c>
      <c r="H14" s="316" t="s">
        <v>265</v>
      </c>
    </row>
    <row r="15" spans="1:18" ht="90">
      <c r="A15" s="18"/>
      <c r="C15" s="39"/>
      <c r="D15" s="174">
        <v>5</v>
      </c>
      <c r="E15" s="226" t="s">
        <v>259</v>
      </c>
      <c r="F15" s="174" t="s">
        <v>74</v>
      </c>
      <c r="G15" s="321">
        <f>SUM(G16:G18)</f>
        <v>0</v>
      </c>
      <c r="H15" s="316" t="s">
        <v>349</v>
      </c>
    </row>
    <row r="16" spans="1:18" ht="15" hidden="1" customHeight="1">
      <c r="D16" s="72" t="s">
        <v>260</v>
      </c>
      <c r="E16" s="224"/>
      <c r="F16" s="72"/>
      <c r="G16" s="72"/>
    </row>
    <row r="17" spans="1:18" ht="67.5">
      <c r="C17" s="154"/>
      <c r="D17" s="323" t="s">
        <v>292</v>
      </c>
      <c r="E17" s="353" t="s">
        <v>256</v>
      </c>
      <c r="F17" s="174" t="s">
        <v>74</v>
      </c>
      <c r="G17" s="324">
        <v>0</v>
      </c>
      <c r="H17" s="316" t="s">
        <v>266</v>
      </c>
    </row>
    <row r="18" spans="1:18" ht="11.25">
      <c r="A18" s="18"/>
      <c r="C18" s="18"/>
      <c r="D18" s="274"/>
      <c r="E18" s="182" t="s">
        <v>208</v>
      </c>
      <c r="F18" s="317"/>
      <c r="G18" s="317"/>
      <c r="H18" s="322"/>
      <c r="R18" s="18"/>
    </row>
  </sheetData>
  <sheetProtection algorithmName="SHA-512" hashValue="CUjoZhHJVHyrORljgCj5sjGbxNiJYltx09MUNoLGoEc8YzKXwpNsup0sdR1jYmeDVCUaB0ZRLEF3LQX14kA6rg==" saltValue="pAu8FRAGG39ckUX67zXa0w==" spinCount="100000" sheet="1" objects="1" scenarios="1" formatColumns="0" formatRows="0"/>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G14 E2 E17">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dataValidation type="whole" allowBlank="1" showErrorMessage="1" errorTitle="Ошибка" error="Допускается ввод только неотрицательных целых чисел!" sqref="G11:G13">
      <formula1>0</formula1>
      <formula2>9.99999999999999E+23</formula2>
    </dataValidation>
    <dataValidation type="decimal" allowBlank="1" showErrorMessage="1" errorTitle="Ошибка" error="Допускается ввод только неотрицательных чисел!" sqref="G2 G17">
      <formula1>0</formula1>
      <formula2>9.99999999999999E+23</formula2>
    </dataValidation>
  </dataValidations>
  <printOptions horizontalCentered="1" verticalCentered="1"/>
  <pageMargins left="0" right="0" top="0" bottom="0" header="0" footer="0.78740157480314965"/>
  <pageSetup paperSize="9" scale="93" fitToHeight="0" orientation="portrait" blackAndWhite="1"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4">
    <pageSetUpPr fitToPage="1"/>
  </sheetPr>
  <dimension ref="A1:U16"/>
  <sheetViews>
    <sheetView showGridLines="0" topLeftCell="C6" zoomScaleNormal="100" workbookViewId="0"/>
  </sheetViews>
  <sheetFormatPr defaultColWidth="9.140625" defaultRowHeight="15"/>
  <cols>
    <col min="1" max="2" width="9.140625" style="7" hidden="1" customWidth="1"/>
    <col min="3" max="3" width="3.7109375" style="42" customWidth="1"/>
    <col min="4" max="4" width="6.28515625" style="7" customWidth="1"/>
    <col min="5" max="5" width="73.7109375" style="7" customWidth="1"/>
    <col min="6" max="20" width="9.140625" style="7"/>
    <col min="21" max="21" width="9.140625" style="249"/>
    <col min="22" max="16384" width="9.140625" style="7"/>
  </cols>
  <sheetData>
    <row r="1" spans="3:21" s="78" customFormat="1" hidden="1">
      <c r="C1" s="77"/>
      <c r="U1" s="248"/>
    </row>
    <row r="2" spans="3:21" s="78" customFormat="1" hidden="1">
      <c r="C2" s="77"/>
      <c r="U2" s="248"/>
    </row>
    <row r="3" spans="3:21" s="78" customFormat="1" hidden="1">
      <c r="C3" s="77"/>
      <c r="U3" s="248"/>
    </row>
    <row r="4" spans="3:21" s="78" customFormat="1" hidden="1">
      <c r="C4" s="77"/>
      <c r="U4" s="248"/>
    </row>
    <row r="5" spans="3:21" s="78" customFormat="1" hidden="1">
      <c r="C5" s="77"/>
      <c r="U5" s="248"/>
    </row>
    <row r="6" spans="3:21" s="78" customFormat="1" ht="10.5" customHeight="1">
      <c r="C6" s="79"/>
      <c r="D6" s="80"/>
      <c r="E6" s="80"/>
      <c r="U6" s="248"/>
    </row>
    <row r="7" spans="3:21" s="78" customFormat="1" ht="20.100000000000001" customHeight="1">
      <c r="C7" s="79"/>
      <c r="D7" s="462" t="s">
        <v>163</v>
      </c>
      <c r="E7" s="462"/>
      <c r="U7" s="248"/>
    </row>
    <row r="8" spans="3:21" s="78" customFormat="1" ht="15" customHeight="1">
      <c r="C8" s="79"/>
      <c r="D8" s="463" t="str">
        <f>IF(org=0,"Не определено",org)</f>
        <v>НАО "СВЕЗА Мантурово"</v>
      </c>
      <c r="E8" s="463"/>
      <c r="U8" s="248"/>
    </row>
    <row r="9" spans="3:21" s="78" customFormat="1" ht="6.95" customHeight="1">
      <c r="C9" s="79"/>
      <c r="D9" s="80"/>
      <c r="E9" s="80"/>
      <c r="U9" s="248"/>
    </row>
    <row r="10" spans="3:21" s="78" customFormat="1" ht="22.5" customHeight="1">
      <c r="C10" s="79"/>
      <c r="D10" s="49" t="s">
        <v>25</v>
      </c>
      <c r="E10" s="48" t="s">
        <v>121</v>
      </c>
      <c r="U10" s="248"/>
    </row>
    <row r="11" spans="3:21" s="78" customFormat="1" ht="11.25" customHeight="1">
      <c r="C11" s="79"/>
      <c r="D11" s="74" t="s">
        <v>26</v>
      </c>
      <c r="E11" s="74" t="s">
        <v>0</v>
      </c>
      <c r="U11" s="248"/>
    </row>
    <row r="12" spans="3:21" s="78" customFormat="1" ht="15" hidden="1" customHeight="1">
      <c r="C12" s="79"/>
      <c r="D12" s="81">
        <v>0</v>
      </c>
      <c r="E12" s="50"/>
      <c r="U12" s="248"/>
    </row>
    <row r="13" spans="3:21" s="78" customFormat="1" ht="14.1" customHeight="1">
      <c r="C13" s="82"/>
      <c r="D13" s="81">
        <v>1</v>
      </c>
      <c r="E13" s="51"/>
      <c r="U13" s="248"/>
    </row>
    <row r="14" spans="3:21" s="78" customFormat="1" ht="15" customHeight="1">
      <c r="C14" s="79"/>
      <c r="D14" s="87"/>
      <c r="E14" s="88" t="s">
        <v>173</v>
      </c>
      <c r="U14" s="248"/>
    </row>
    <row r="15" spans="3:21" s="78" customFormat="1" ht="11.25" customHeight="1">
      <c r="C15" s="77"/>
      <c r="U15" s="248"/>
    </row>
    <row r="16" spans="3:21" s="78" customFormat="1">
      <c r="C16" s="77"/>
      <c r="D16" s="151"/>
      <c r="E16" s="83"/>
      <c r="F16" s="83"/>
      <c r="G16" s="84"/>
      <c r="H16" s="84"/>
      <c r="I16" s="84"/>
      <c r="U16" s="248"/>
    </row>
  </sheetData>
  <sheetProtection algorithmName="SHA-512" hashValue="dowMpE38noRLoXk3DyudZvTZ22NTJYjs9gUbt16lryWknauP1DpYDoqq3TrUDAjv2uv3eIA1FRcc73BjmQXpVA==" saltValue="rOywxXkbqCm/Qz9tNF7S3w==" spinCount="100000" sheet="1" objects="1" scenarios="1" formatColumns="0" formatRows="0"/>
  <mergeCells count="2">
    <mergeCell ref="D7:E7"/>
    <mergeCell ref="D8:E8"/>
  </mergeCells>
  <dataValidations count="1">
    <dataValidation type="textLength" operator="lessThanOrEqual" allowBlank="1" showInputMessage="1" showErrorMessage="1" errorTitle="Ошибка" error="Допускается ввод не более 900 символов!" sqref="E12:E13">
      <formula1>900</formula1>
    </dataValidation>
  </dataValidations>
  <hyperlinks>
    <hyperlink ref="H11" location="'Ссылки на публикации'!$H$11" tooltip="Кликните по гиперссылке, чтобы перейти на сайт организации или отредактировать её" display="апренрнер"/>
    <hyperlink ref="I11" location="'Ссылки на публикации'!$I$11" tooltip="Кликните по гиперссылке, чтобы перейти на сайт организации или отредактировать её" display="екркерекрер"/>
    <hyperlink ref="H13" location="'Ссылки на публикации'!$H$13" tooltip="Кликните по гиперссылке, чтобы перейти на сайт организации или отредактировать её" display="керкеркерр"/>
    <hyperlink ref="I13" location="'Ссылки на публикации'!$I$13" tooltip="Кликните по гиперссылке, чтобы перейти на сайт организации или отредактировать её" display="керкеркркеркер"/>
  </hyperlinks>
  <printOptions horizontalCentered="1"/>
  <pageMargins left="0.24000000000000002" right="0.24000000000000002" top="0.24000000000000002" bottom="0.24000000000000002" header="0.24000000000000002" footer="0.24000000000000002"/>
  <pageSetup paperSize="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8B2C352A31B6A148A23BD10B389C5095" ma:contentTypeVersion="1" ma:contentTypeDescription="Создание документа." ma:contentTypeScope="" ma:versionID="98e67692f231577cb25472ca3c5a6fc8">
  <xsd:schema xmlns:xsd="http://www.w3.org/2001/XMLSchema" xmlns:xs="http://www.w3.org/2001/XMLSchema" xmlns:p="http://schemas.microsoft.com/office/2006/metadata/properties" xmlns:ns2="4c61ceaf-f135-4735-8426-18531d9cc3f4" targetNamespace="http://schemas.microsoft.com/office/2006/metadata/properties" ma:root="true" ma:fieldsID="b8bd6ee87f7400982f592351b2be5db0" ns2:_="">
    <xsd:import namespace="4c61ceaf-f135-4735-8426-18531d9cc3f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1ceaf-f135-4735-8426-18531d9cc3f4" elementFormDefault="qualified">
    <xsd:import namespace="http://schemas.microsoft.com/office/2006/documentManagement/types"/>
    <xsd:import namespace="http://schemas.microsoft.com/office/infopath/2007/PartnerControls"/>
    <xsd:element name="SharedWithUsers" ma:index="8" nillable="true" ma:displayName="Общий доступ с использованием"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938459-26CC-452B-8231-29177777A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61ceaf-f135-4735-8426-18531d9cc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8FB1F0-1B65-46FD-8CA0-EE370546B784}">
  <ds:schemaRefs>
    <ds:schemaRef ds:uri="4c61ceaf-f135-4735-8426-18531d9cc3f4"/>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15EDD70F-2EA0-495B-A428-15D8B08E55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156</vt:i4>
      </vt:variant>
    </vt:vector>
  </HeadingPairs>
  <TitlesOfParts>
    <vt:vector size="164" baseType="lpstr">
      <vt:lpstr>Инструкция</vt:lpstr>
      <vt:lpstr>Титульный</vt:lpstr>
      <vt:lpstr>Территории</vt:lpstr>
      <vt:lpstr>Дифференциация</vt:lpstr>
      <vt:lpstr>Форма 1.0.1</vt:lpstr>
      <vt:lpstr>Форма 2.10</vt:lpstr>
      <vt:lpstr>Комментарии</vt:lpstr>
      <vt:lpstr>Проверка</vt:lpstr>
      <vt:lpstr>activity</vt:lpstr>
      <vt:lpstr>availability_price</vt:lpstr>
      <vt:lpstr>checkCell_List09</vt:lpstr>
      <vt:lpstr>checkDEfCell_List09</vt:lpstr>
      <vt:lpstr>chkGetUpdatesValue</vt:lpstr>
      <vt:lpstr>chkNoUpdatesValue</vt:lpstr>
      <vt:lpstr>code</vt:lpstr>
      <vt:lpstr>copy_f_quart</vt:lpstr>
      <vt:lpstr>copy_f_year</vt:lpstr>
      <vt:lpstr>count_refusal</vt:lpstr>
      <vt:lpstr>CURRENT_DATE</vt:lpstr>
      <vt:lpstr>data_type</vt:lpstr>
      <vt:lpstr>DATA_URL</vt:lpstr>
      <vt:lpstr>DESCRIPTION_TERRITORY</vt:lpstr>
      <vt:lpstr>diff_tariff</vt:lpstr>
      <vt:lpstr>DocProp_TemplateCode</vt:lpstr>
      <vt:lpstr>DocProp_Version</vt:lpstr>
      <vt:lpstr>et_Comm</vt:lpstr>
      <vt:lpstr>et_hor_List01_2</vt:lpstr>
      <vt:lpstr>et_List01_st</vt:lpstr>
      <vt:lpstr>et_List02_mo</vt:lpstr>
      <vt:lpstr>et_List02_mr</vt:lpstr>
      <vt:lpstr>et_List02_st</vt:lpstr>
      <vt:lpstr>et_List02_ter</vt:lpstr>
      <vt:lpstr>et_List03</vt:lpstr>
      <vt:lpstr>et_List04</vt:lpstr>
      <vt:lpstr>et_List07_01</vt:lpstr>
      <vt:lpstr>et_List07_04</vt:lpstr>
      <vt:lpstr>et_List07_05</vt:lpstr>
      <vt:lpstr>et_List09_0</vt:lpstr>
      <vt:lpstr>et_List09_1</vt:lpstr>
      <vt:lpstr>et_List09_2</vt:lpstr>
      <vt:lpstr>et_ver_List01_1</vt:lpstr>
      <vt:lpstr>f_quart</vt:lpstr>
      <vt:lpstr>f_year</vt:lpstr>
      <vt:lpstr>fil</vt:lpstr>
      <vt:lpstr>fil_flag</vt:lpstr>
      <vt:lpstr>FirstLine</vt:lpstr>
      <vt:lpstr>flag_publication</vt:lpstr>
      <vt:lpstr>flag_refusal</vt:lpstr>
      <vt:lpstr>flagUsedTer_List09</vt:lpstr>
      <vt:lpstr>form_type</vt:lpstr>
      <vt:lpstr>form_up_date</vt:lpstr>
      <vt:lpstr>gblnRefreshPForms</vt:lpstr>
      <vt:lpstr>Info_ChngExcludeHelp_1</vt:lpstr>
      <vt:lpstr>Info_DiffExcludeHelp_1</vt:lpstr>
      <vt:lpstr>Info_DiffExcludeHelp_2</vt:lpstr>
      <vt:lpstr>Info_DiffExcludeHelp_3</vt:lpstr>
      <vt:lpstr>Info_DiffExcludeHelp_4</vt:lpstr>
      <vt:lpstr>Info_NoUpdates</vt:lpstr>
      <vt:lpstr>Info_TerExcludeHelp_1</vt:lpstr>
      <vt:lpstr>Info_TerExcludeHelp_2</vt:lpstr>
      <vt:lpstr>inn</vt:lpstr>
      <vt:lpstr>Instr_1</vt:lpstr>
      <vt:lpstr>Instr_2</vt:lpstr>
      <vt:lpstr>Instr_3</vt:lpstr>
      <vt:lpstr>Instr_4</vt:lpstr>
      <vt:lpstr>Instr_5</vt:lpstr>
      <vt:lpstr>Instr_6</vt:lpstr>
      <vt:lpstr>Instr_7</vt:lpstr>
      <vt:lpstr>instr_hyp1</vt:lpstr>
      <vt:lpstr>kind_of_activity</vt:lpstr>
      <vt:lpstr>kind_of_forms</vt:lpstr>
      <vt:lpstr>kind_of_nameforms</vt:lpstr>
      <vt:lpstr>kind_of_publication</vt:lpstr>
      <vt:lpstr>kind_of_unit</vt:lpstr>
      <vt:lpstr>kpp</vt:lpstr>
      <vt:lpstr>LINK_RANGE</vt:lpstr>
      <vt:lpstr>LIST_MR_MO_OKTMO</vt:lpstr>
      <vt:lpstr>list_of_tariff</vt:lpstr>
      <vt:lpstr>List00_checkFill</vt:lpstr>
      <vt:lpstr>List00_Fill</vt:lpstr>
      <vt:lpstr>List00_Print</vt:lpstr>
      <vt:lpstr>List01_CheckC</vt:lpstr>
      <vt:lpstr>List01_Name</vt:lpstr>
      <vt:lpstr>List01_Num</vt:lpstr>
      <vt:lpstr>List01_p1</vt:lpstr>
      <vt:lpstr>List01_p2</vt:lpstr>
      <vt:lpstr>List01_p3</vt:lpstr>
      <vt:lpstr>List01_p4</vt:lpstr>
      <vt:lpstr>List03_Date_1</vt:lpstr>
      <vt:lpstr>List03_GroundMaterials_1</vt:lpstr>
      <vt:lpstr>List03_NameForms</vt:lpstr>
      <vt:lpstr>List03_NameForms_Copy</vt:lpstr>
      <vt:lpstr>List03_note</vt:lpstr>
      <vt:lpstr>List03_NumForms</vt:lpstr>
      <vt:lpstr>List03_NumForms_Copy</vt:lpstr>
      <vt:lpstr>List04_CheckC</vt:lpstr>
      <vt:lpstr>List07_ActivityID</vt:lpstr>
      <vt:lpstr>List07_CheckC</vt:lpstr>
      <vt:lpstr>List07_fieldMarker</vt:lpstr>
      <vt:lpstr>List07_Fill</vt:lpstr>
      <vt:lpstr>List09_CheckC</vt:lpstr>
      <vt:lpstr>List09_NameCol</vt:lpstr>
      <vt:lpstr>List09_REESTR_MO</vt:lpstr>
      <vt:lpstr>logical</vt:lpstr>
      <vt:lpstr>mo_List09</vt:lpstr>
      <vt:lpstr>MONTH</vt:lpstr>
      <vt:lpstr>mr_id</vt:lpstr>
      <vt:lpstr>mr_list</vt:lpstr>
      <vt:lpstr>mr_List09</vt:lpstr>
      <vt:lpstr>mrCopy_List09</vt:lpstr>
      <vt:lpstr>mrmoCopy_List09</vt:lpstr>
      <vt:lpstr>note_sct</vt:lpstr>
      <vt:lpstr>note_ter</vt:lpstr>
      <vt:lpstr>num_of_cst</vt:lpstr>
      <vt:lpstr>obj_List01_22</vt:lpstr>
      <vt:lpstr>obj_List02_22</vt:lpstr>
      <vt:lpstr>org</vt:lpstr>
      <vt:lpstr>Org_Address</vt:lpstr>
      <vt:lpstr>ORG_END_DATE</vt:lpstr>
      <vt:lpstr>Org_main</vt:lpstr>
      <vt:lpstr>Org_otv_lico</vt:lpstr>
      <vt:lpstr>ORG_START_DATE</vt:lpstr>
      <vt:lpstr>pDel_Comm</vt:lpstr>
      <vt:lpstr>pDel_List03</vt:lpstr>
      <vt:lpstr>pDel_List04</vt:lpstr>
      <vt:lpstr>pDel_List09_0</vt:lpstr>
      <vt:lpstr>pDel_List09_1</vt:lpstr>
      <vt:lpstr>pDel_List09_2</vt:lpstr>
      <vt:lpstr>pDelList07_01</vt:lpstr>
      <vt:lpstr>pDelList07_04</vt:lpstr>
      <vt:lpstr>pDelList07_05</vt:lpstr>
      <vt:lpstr>pIns_Comm</vt:lpstr>
      <vt:lpstr>pIns_List01_1</vt:lpstr>
      <vt:lpstr>pIns_List01_2</vt:lpstr>
      <vt:lpstr>pIns_List02</vt:lpstr>
      <vt:lpstr>pIns_List03</vt:lpstr>
      <vt:lpstr>pIns_List04</vt:lpstr>
      <vt:lpstr>pIns_List07_01</vt:lpstr>
      <vt:lpstr>pIns_List07_04</vt:lpstr>
      <vt:lpstr>pIns_List07_05</vt:lpstr>
      <vt:lpstr>pIns_List09_0</vt:lpstr>
      <vt:lpstr>QUARTER</vt:lpstr>
      <vt:lpstr>REESTR_LINK_RANGE</vt:lpstr>
      <vt:lpstr>REESTR_ORG_RANGE</vt:lpstr>
      <vt:lpstr>REESTR_VED_RANGE</vt:lpstr>
      <vt:lpstr>REGION</vt:lpstr>
      <vt:lpstr>region_name</vt:lpstr>
      <vt:lpstr>ruk_fio</vt:lpstr>
      <vt:lpstr>strPublication</vt:lpstr>
      <vt:lpstr>sys_id</vt:lpstr>
      <vt:lpstr>TECH_ORG_ID</vt:lpstr>
      <vt:lpstr>ter_List09</vt:lpstr>
      <vt:lpstr>terCopy_List09</vt:lpstr>
      <vt:lpstr>TSphere</vt:lpstr>
      <vt:lpstr>TSphere_full</vt:lpstr>
      <vt:lpstr>TSphere_trans</vt:lpstr>
      <vt:lpstr>UpdStatus</vt:lpstr>
      <vt:lpstr>VDET_END_DATE</vt:lpstr>
      <vt:lpstr>VDET_START_DATE</vt:lpstr>
      <vt:lpstr>version</vt:lpstr>
      <vt:lpstr>Y_N_List07_01</vt:lpstr>
      <vt:lpstr>Y_N_List07_02</vt:lpstr>
      <vt:lpstr>Y_N_List07_05</vt:lpstr>
      <vt:lpstr>year_list</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dc:title>
  <dc:subject>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dc:subject>
  <dc:creator>Infernus</dc:creator>
  <cp:lastModifiedBy>Холодова Галина Сергеевна</cp:lastModifiedBy>
  <dcterms:created xsi:type="dcterms:W3CDTF">2014-08-18T08:57:48Z</dcterms:created>
  <dcterms:modified xsi:type="dcterms:W3CDTF">2022-11-28T14:13:09Z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Version">
    <vt:lpwstr>1.0.1</vt:lpwstr>
  </property>
  <property fmtid="{D5CDD505-2E9C-101B-9397-08002B2CF9AE}" pid="3" name="TemplateOperationMode">
    <vt:i4>3</vt:i4>
  </property>
  <property fmtid="{D5CDD505-2E9C-101B-9397-08002B2CF9AE}" pid="4" name="Version">
    <vt:lpwstr>FAS.JKH.OPEN.INFO.QUARTER.HVS</vt:lpwstr>
  </property>
  <property fmtid="{D5CDD505-2E9C-101B-9397-08002B2CF9AE}" pid="5" name="keywords">
    <vt:lpwstr/>
  </property>
  <property fmtid="{D5CDD505-2E9C-101B-9397-08002B2CF9AE}" pid="6" name="Periodicity">
    <vt:lpwstr>QUAR</vt:lpwstr>
  </property>
  <property fmtid="{D5CDD505-2E9C-101B-9397-08002B2CF9AE}" pid="7" name="TypePlanning">
    <vt:lpwstr>FACT</vt:lpwstr>
  </property>
  <property fmtid="{D5CDD505-2E9C-101B-9397-08002B2CF9AE}" pid="8" name="EditTemplate">
    <vt:bool>true</vt:bool>
  </property>
  <property fmtid="{D5CDD505-2E9C-101B-9397-08002B2CF9AE}" pid="9" name="Status">
    <vt:lpwstr>2</vt:lpwstr>
  </property>
  <property fmtid="{D5CDD505-2E9C-101B-9397-08002B2CF9AE}" pid="10" name="XsltDocFilePath">
    <vt:lpwstr/>
  </property>
  <property fmtid="{D5CDD505-2E9C-101B-9397-08002B2CF9AE}" pid="11" name="XslViewFilePath">
    <vt:lpwstr/>
  </property>
  <property fmtid="{D5CDD505-2E9C-101B-9397-08002B2CF9AE}" pid="12" name="RootDocFilePath">
    <vt:lpwstr/>
  </property>
  <property fmtid="{D5CDD505-2E9C-101B-9397-08002B2CF9AE}" pid="13" name="HtmlTempFilePath">
    <vt:lpwstr/>
  </property>
  <property fmtid="{D5CDD505-2E9C-101B-9397-08002B2CF9AE}" pid="14" name="XMLTempFilePath">
    <vt:lpwstr/>
  </property>
  <property fmtid="{D5CDD505-2E9C-101B-9397-08002B2CF9AE}" pid="15" name="ProtectBook">
    <vt:i4>0</vt:i4>
  </property>
  <property fmtid="{D5CDD505-2E9C-101B-9397-08002B2CF9AE}" pid="16" name="ContentTypeId">
    <vt:lpwstr>0x0101008B2C352A31B6A148A23BD10B389C5095</vt:lpwstr>
  </property>
</Properties>
</file>